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X:\OBDGMR\2025 ROK\PRZETARGI\P-3\załączniki na stronę internetową\"/>
    </mc:Choice>
  </mc:AlternateContent>
  <bookViews>
    <workbookView xWindow="0" yWindow="156" windowWidth="19188" windowHeight="9972"/>
  </bookViews>
  <sheets>
    <sheet name="Formularz ofertowy - przetarg " sheetId="1" r:id="rId1"/>
    <sheet name="OWS " sheetId="5" r:id="rId2"/>
  </sheets>
  <definedNames>
    <definedName name="_xlnm.Print_Area" localSheetId="0">'Formularz ofertowy - przetarg '!$A$1:$H$221</definedName>
    <definedName name="OLE_LINK1" localSheetId="0">'Formularz ofertowy - przetarg '!#REF!</definedName>
  </definedNames>
  <calcPr calcId="162913"/>
</workbook>
</file>

<file path=xl/calcChain.xml><?xml version="1.0" encoding="utf-8"?>
<calcChain xmlns="http://schemas.openxmlformats.org/spreadsheetml/2006/main">
  <c r="G159" i="1" l="1"/>
  <c r="H182" i="1" l="1"/>
  <c r="G181" i="1"/>
  <c r="G182" i="1" s="1"/>
  <c r="H180" i="1"/>
  <c r="G179" i="1"/>
  <c r="G180" i="1" s="1"/>
  <c r="H178" i="1"/>
  <c r="G171" i="1"/>
  <c r="G172" i="1"/>
  <c r="G173" i="1"/>
  <c r="G174" i="1"/>
  <c r="G175" i="1"/>
  <c r="G176" i="1"/>
  <c r="G177" i="1"/>
  <c r="G170" i="1"/>
  <c r="H169" i="1"/>
  <c r="G168" i="1"/>
  <c r="G167" i="1"/>
  <c r="G166" i="1"/>
  <c r="G164" i="1"/>
  <c r="G165" i="1" s="1"/>
  <c r="H165" i="1"/>
  <c r="H163" i="1"/>
  <c r="G162" i="1"/>
  <c r="G161" i="1"/>
  <c r="H160" i="1"/>
  <c r="G160" i="1"/>
  <c r="H158" i="1"/>
  <c r="G157" i="1"/>
  <c r="G158" i="1" s="1"/>
  <c r="H156" i="1"/>
  <c r="G153" i="1"/>
  <c r="G154" i="1"/>
  <c r="G155" i="1"/>
  <c r="G178" i="1" l="1"/>
  <c r="G169" i="1"/>
  <c r="G163" i="1"/>
  <c r="G150" i="1"/>
  <c r="G151" i="1"/>
  <c r="G152" i="1"/>
  <c r="G149" i="1"/>
  <c r="G156" i="1" l="1"/>
  <c r="H127" i="1"/>
  <c r="H126" i="1"/>
  <c r="H125" i="1"/>
  <c r="H124" i="1"/>
  <c r="H123" i="1"/>
  <c r="H122" i="1"/>
  <c r="H121" i="1"/>
  <c r="H120" i="1"/>
  <c r="H119" i="1"/>
  <c r="H118" i="1"/>
  <c r="H117" i="1"/>
  <c r="H116" i="1"/>
  <c r="H115" i="1"/>
  <c r="H114" i="1"/>
  <c r="H113" i="1"/>
  <c r="H112" i="1"/>
  <c r="H111" i="1"/>
  <c r="H110" i="1"/>
  <c r="H109" i="1"/>
  <c r="H108" i="1"/>
  <c r="H107" i="1"/>
  <c r="H106" i="1"/>
  <c r="H103" i="1"/>
  <c r="H95" i="1"/>
  <c r="H90" i="1"/>
  <c r="H88" i="1"/>
  <c r="H89" i="1"/>
  <c r="H85" i="1"/>
  <c r="H84" i="1"/>
  <c r="H69" i="1"/>
  <c r="H67" i="1"/>
  <c r="H66" i="1"/>
  <c r="H54" i="1"/>
  <c r="H39" i="1"/>
  <c r="H38" i="1"/>
  <c r="H37" i="1"/>
  <c r="H25" i="1"/>
  <c r="H26" i="1"/>
  <c r="H59" i="1" l="1"/>
  <c r="H60" i="1"/>
  <c r="H137" i="1" l="1"/>
  <c r="H75" i="1" l="1"/>
  <c r="H76" i="1"/>
  <c r="H87" i="1"/>
  <c r="H86" i="1"/>
  <c r="H101" i="1" l="1"/>
  <c r="H102" i="1"/>
  <c r="H79" i="1" l="1"/>
  <c r="H99" i="1"/>
  <c r="H83" i="1"/>
  <c r="H82" i="1"/>
  <c r="H129" i="1"/>
  <c r="H128" i="1"/>
  <c r="H73" i="1"/>
  <c r="H72" i="1"/>
  <c r="H71" i="1"/>
  <c r="H136" i="1"/>
  <c r="H77" i="1"/>
  <c r="H98" i="1"/>
  <c r="H81" i="1"/>
  <c r="H57" i="1"/>
  <c r="H56" i="1"/>
  <c r="H55" i="1"/>
  <c r="H65" i="1"/>
  <c r="H58" i="1"/>
  <c r="H130" i="1" l="1"/>
  <c r="H131" i="1"/>
  <c r="H140" i="1"/>
  <c r="H141" i="1"/>
  <c r="H142" i="1"/>
  <c r="H143" i="1"/>
  <c r="H144" i="1"/>
  <c r="H145" i="1"/>
  <c r="H146" i="1"/>
  <c r="H104" i="1"/>
  <c r="H105" i="1"/>
  <c r="H132" i="1"/>
  <c r="H133" i="1"/>
  <c r="H134" i="1"/>
  <c r="H91" i="1"/>
  <c r="H92" i="1"/>
  <c r="H78" i="1"/>
  <c r="H80" i="1"/>
  <c r="H52" i="1"/>
  <c r="H53" i="1"/>
  <c r="H48" i="1"/>
  <c r="H49" i="1"/>
  <c r="H50" i="1"/>
  <c r="H27" i="1"/>
  <c r="H28" i="1"/>
  <c r="H29" i="1"/>
  <c r="H33" i="1"/>
  <c r="H36" i="1"/>
  <c r="H32" i="1"/>
  <c r="H42" i="1"/>
  <c r="H34" i="1"/>
  <c r="H45" i="1"/>
  <c r="H30" i="1"/>
  <c r="H31" i="1"/>
  <c r="H47" i="1"/>
  <c r="H35" i="1"/>
  <c r="H41" i="1"/>
  <c r="H43" i="1"/>
  <c r="H44" i="1"/>
  <c r="H61" i="1" s="1"/>
  <c r="H46" i="1"/>
  <c r="H40" i="1"/>
  <c r="H51" i="1" l="1"/>
  <c r="H64" i="1"/>
  <c r="H68" i="1"/>
  <c r="H70" i="1"/>
  <c r="H74" i="1"/>
  <c r="H97" i="1"/>
  <c r="H100" i="1"/>
  <c r="H63" i="1"/>
</calcChain>
</file>

<file path=xl/sharedStrings.xml><?xml version="1.0" encoding="utf-8"?>
<sst xmlns="http://schemas.openxmlformats.org/spreadsheetml/2006/main" count="370" uniqueCount="312">
  <si>
    <t>..............................................................................................</t>
  </si>
  <si>
    <t>.............................................................................................</t>
  </si>
  <si>
    <t>...........................................................................................</t>
  </si>
  <si>
    <t>OFERTA</t>
  </si>
  <si>
    <t>........................................................</t>
  </si>
  <si>
    <t>UWAGA 1:</t>
  </si>
  <si>
    <t>1. Do reprezentowania mnie (nas) w przetargu upoważniam(-y):</t>
  </si>
  <si>
    <t>a). ................................................................................................................................................. ,</t>
  </si>
  <si>
    <t>b). ................................................................................................................................................. ,</t>
  </si>
  <si>
    <t>3. Załącznikami do niniejszej oferty są:</t>
  </si>
  <si>
    <t>na pozycję(-e) przetargową(-e) nr ……………………………………..</t>
  </si>
  <si>
    <t>Nr poz. przet.</t>
  </si>
  <si>
    <t>(imię i nazwisko)</t>
  </si>
  <si>
    <t>(adres zamieszkania)</t>
  </si>
  <si>
    <t>(nazwa podmiotu)</t>
  </si>
  <si>
    <t>(adres siedziby)</t>
  </si>
  <si>
    <t>Rok prod.</t>
  </si>
  <si>
    <t>do „Regulaminu przetargu 
publicznego na sprzedaż rzeczy 
ruchomych niekoncesjonowanych”</t>
  </si>
  <si>
    <t>- uważam(-y) się za związanego (-ych) niniejszą ofertą począwszy od upływu terminu składania ofert do czasu zawarcia umowy sprzedaży;</t>
  </si>
  <si>
    <t>Obowiązek informacyjny Agencji Mienia Wojskowego w przypadku pozyskiwania danych osobowych w zakresie obrotu rzeczami ruchomymi niekoncesjonowanymi</t>
  </si>
  <si>
    <t>Tel. ……………………………………………</t>
  </si>
  <si>
    <t>Oświadczam, że zapoznałam/zapoznałem się z powyższą informacją zgodną z art. 13 RODO.</t>
  </si>
  <si>
    <t>e-mail - ………………………………………………………………………………………</t>
  </si>
  <si>
    <t>..........................................................................................................................................................................................................................</t>
  </si>
  <si>
    <t>.............................., dnia .......................</t>
  </si>
  <si>
    <t>………………………………………………………………………………………………………………………………………………….</t>
  </si>
  <si>
    <t>- numer konta na które ma być zwrócone wadium .............................................................................................................................................</t>
  </si>
  <si>
    <t>Oświadczam, że:</t>
  </si>
  <si>
    <t>Nr fabryczny</t>
  </si>
  <si>
    <t>Cena wywoławcza netto (zł) za poz. przet.</t>
  </si>
  <si>
    <t>Załącznik nr 24</t>
  </si>
  <si>
    <t>Nazwa rzeczy ruchomych niekoncesjonowanych</t>
  </si>
  <si>
    <t>UWAGA 2:</t>
  </si>
  <si>
    <t xml:space="preserve"> - akceptuję(-my) zasadnicze warunki umowy sprzedaży i w przypadku wybrania mojej (naszej) oferty zobowiązuję(-my) się do jej podpisania na warunkach określonych przez organizatora przetargu w zaproszeniu, jeżeli jest wymagana przez organizatora przetargu.</t>
  </si>
  <si>
    <t>2. Osobą do kontaktu w sprawie odbioru zakupionego mienia jest: …………...………………...…………...…….… tel. ……..................…</t>
  </si>
  <si>
    <r>
      <rPr>
        <b/>
        <sz val="11"/>
        <color theme="1"/>
        <rFont val="Times New Roman"/>
        <family val="1"/>
        <charset val="238"/>
      </rPr>
      <t>Wyrażam zgodę</t>
    </r>
    <r>
      <rPr>
        <sz val="11"/>
        <color theme="1"/>
        <rFont val="Times New Roman"/>
        <family val="1"/>
        <charset val="238"/>
      </rPr>
      <t xml:space="preserve"> na przesłanie zawiadomienia o wyniku przetargu drogą elektroniczną na adres: </t>
    </r>
  </si>
  <si>
    <t>Oferuję(-my) następującą cenę nabycia:</t>
  </si>
  <si>
    <t>Wysokość 
wadium (zł)</t>
  </si>
  <si>
    <t xml:space="preserve"> - wadium w wysokości …………...……….....……… zostało wniesione.</t>
  </si>
  <si>
    <t>4) ......................................................................................................................................................................................................................</t>
  </si>
  <si>
    <r>
      <t xml:space="preserve">2) </t>
    </r>
    <r>
      <rPr>
        <i/>
        <sz val="11"/>
        <color theme="1"/>
        <rFont val="Times New Roman"/>
        <family val="1"/>
        <charset val="238"/>
      </rPr>
      <t>(opcja sprzedaży odpadów)</t>
    </r>
    <r>
      <rPr>
        <sz val="11"/>
        <color theme="1"/>
        <rFont val="Times New Roman"/>
        <family val="1"/>
        <charset val="238"/>
      </rPr>
      <t xml:space="preserve"> 
Poświadczona za zgodność z oryginałem kopia aktualnego na dzień przetargu zaświadczenia o wpisie do rejestru BDO, opatrzonego numerem rejestrowym, zgodnie z wymogami ustawy o odpadach.</t>
    </r>
  </si>
  <si>
    <t>Postanowienia zawarte w niniejszych OWS mogą być zmieniane jedynie w formie pisemnej pod rygorem nieważności.</t>
  </si>
  <si>
    <t>Na wybrane przez Sprzedawcę pozycje przetargowe, zawarta zostanie pisemna umowa sprzedaży, która wyłącza stosowanie OWS tylko w zakresie uregulowanym w niej w sposób odmienny. Pisemna umowa sprzedaży może zawierać dodatkowe uregulowania nie ujęte w OWS.</t>
  </si>
  <si>
    <t>Sprzedawca zastrzega sobie prawo przesunięcia terminu rozpoczęcia przetargu, wycofania z przetargu poszczególnych pozycji przetargowych oraz unieważnienia przetargu bez podania przyczyny i bez możliwości dochodzenia jakichkolwiek roszczeń oraz odszkodowań przez uczestników przetargu na każdym jego etapie.</t>
  </si>
  <si>
    <t>Niewniesienie wadium lub wniesienie po terminie, powoduje uznanie oferty za nieważną, a w przypadku przetargu ustnego nie dopuszczenie licytanta do udziału w przetargu.</t>
  </si>
  <si>
    <t>Zawiadomienie Oferenta o przyjęciu oferty oznacza zawarcie umowy sprzedaży w trybie przetargu.</t>
  </si>
  <si>
    <t>W przypadku uznania przez Sprzedawcę zgłoszonej niezgodności stanu faktycznego RRN z ofertą sprzedaży, Nabywca ma prawo zrezygnować z zakupu bez prawa do odszkodowania i rekompensaty. Uprawnienie Nabywcy do rezygnacji z zakupu ogranicza się wyłącznie do RRN uznanych za niezgodne z ofertą sprzedaży.</t>
  </si>
  <si>
    <t>Za datę przejścia prawa własności zakupionych od Sprzedawcy RRN oraz ryzyka przypadkowej utraty/uszkodzenia przedmiotu umowy sprzedaży, uważa się datę podpisania przez Nabywcę i osobę wydającą dowodu wydania WZ.</t>
  </si>
  <si>
    <t>Odbiór zakupionych RRN (załadunek, transport) odbywa się siłami i środkami własnymi Nabywcy oraz na jego koszt.</t>
  </si>
  <si>
    <t>Warunkiem realizacji odbioru jest dokonanie zapłaty za zakupione RRN, podpisanie przez Nabywcę umowy sprzedaży i jej przekazanie Sprzedawcy (jeżeli pisemna umowa sprzedaży była wymagana przez Sprzedawcę) oraz posiadanie i okazanie dokumentu wydania WZ.</t>
  </si>
  <si>
    <t>Oferent oświadcza, że znana mu jest jakość odpadów, sposób ich magazynowania i możliwości załadunkowe.</t>
  </si>
  <si>
    <t>Sprzedawca zastrzega sobie prawo do potrącenia naliczonych kar umownych z wpłaconej przez Nabywcę kwoty na poczet niezrealizowanej części umowy.</t>
  </si>
  <si>
    <t>Sprzedawca zastrzega możliwość dochodzenia odszkodowania uzupełniającego w przypadku zaistnienia szkody przewyższającej wysokość kar umownych.</t>
  </si>
  <si>
    <t>Wymagane przez RODO informacje dotyczące przetwarzania Państwa danych osobowych zostały zamieszczone na stronie internetowej www.amw.com.pl w zakładce: „Uzbrojenie i sprzęt wojskowy – Informacje – Polityka prywatności”, dostępne są w siedzibie Sprzedawcy oraz zostaną przekazane w momencie pozyskiwania danych osobowych.</t>
  </si>
  <si>
    <t>Ewentualne sprawy sporne będą rozstrzygane przez sąd właściwy dla siedziby Sprzedawcy.</t>
  </si>
  <si>
    <t>OGÓLNE WARUNKI SPRZEDAŻY 
PRZETARG PUBLICZNY PISEMNY</t>
  </si>
  <si>
    <t>3) (opcja sprzedaży odpadów osobom fizycznym lub jednostkom organizacyjnym niebędącym przedsiębiorcami)
Podpisanie przez oferenta lub osobę przez niego upoważnioną oświadczenia odbioru odpadów no potrzeby własne - dotyczy osób fizycznych i jednostek organizacyjnych niebędących przedsiębiorcami.</t>
  </si>
  <si>
    <t>(PESEL)*</t>
  </si>
  <si>
    <t>* PESEL podawany dobrowolnie na etapie składania oferty w celu przyspieszenia procesu zawarcia umowy (podlega anonimiazacji dla oferentów, których oferty nie zostały przyjęte).</t>
  </si>
  <si>
    <t xml:space="preserve"> - Sprzedający umożliwił mi dokonanie oględzin rzeczy ruchomych niekoncesjonowanych oraz zapoznanie się z ich parametrami i jakością;</t>
  </si>
  <si>
    <t xml:space="preserve"> - znany jest mi fakt zużycia eksploatacyjnego rzeczy ruchomych niekoncesjonowanych;</t>
  </si>
  <si>
    <t>- reprezentowany przeze mnie podmiot gospodarczy jest wpisany do rejestru Marszałka Województwa właściwego ze względu na siedzibę tego podmiotu, o którym mowa w art. 49 ustawy z dnia 14 grudnia 2012 r. o odpadach (Dz. U. z 2023 r. poz. 1587, z późn. zm.), w zakresie transportu odpadów, na które składam ofertę.</t>
  </si>
  <si>
    <t xml:space="preserve">- że zapoznałem się z „Deklaracją antykorupcyjną Kierownictwa Agencji Mienia Wojskowego” </t>
  </si>
  <si>
    <t xml:space="preserve"> - że reprezentowana przeze mnie organizacja zobowiązuje się do zapobiegania czynom korupcyjnym na swoją korzyść wobec Agencji Mienia Wojskowego. </t>
  </si>
  <si>
    <r>
      <t xml:space="preserve">- reprezentowany przeze mnie podmiot gospodarczy jest wpisany do rejestru Marszałka Województwa właściwego ze względu na miejsce wykonywania działalności przez ten podmiot, o którym mowa w art. 49 ustawy z dnia 14 grudnia 2012 r. o odpadach (Dz. U. z 2023 r. poz. 1587, z późn. zm.), w zakresie gospodarowania zużytym sprzętem elektrycznym i elektronicznym, w rozumieniu ustawy z dnia 11 września 2015 r. o zużytym sprzęcie elektrycznym i elektronicznym (Dz. U. z 2022 r. poz. 1622, z późn. zm.), na który składam ofertę </t>
    </r>
    <r>
      <rPr>
        <i/>
        <sz val="11"/>
        <color theme="1"/>
        <rFont val="Times New Roman"/>
        <family val="1"/>
        <charset val="238"/>
      </rPr>
      <t>(oświadczenie</t>
    </r>
    <r>
      <rPr>
        <sz val="11"/>
        <color theme="1"/>
        <rFont val="Times New Roman"/>
        <family val="1"/>
        <charset val="238"/>
      </rPr>
      <t xml:space="preserve"> </t>
    </r>
    <r>
      <rPr>
        <i/>
        <sz val="11"/>
        <color theme="1"/>
        <rFont val="Times New Roman"/>
        <family val="1"/>
        <charset val="238"/>
      </rPr>
      <t>dotyczy: ofert złożonych na zużyty sprzęt elektryczny i elektroniczny</t>
    </r>
    <r>
      <rPr>
        <sz val="11"/>
        <color theme="1"/>
        <rFont val="Times New Roman"/>
        <family val="1"/>
        <charset val="238"/>
      </rPr>
      <t>)</t>
    </r>
  </si>
  <si>
    <t>pieczęć firmowa i własnoręczny czytelny podpis 
(imię i nazwisko) osoby/osób upoważnionej(-ych) do składania oferty</t>
  </si>
  <si>
    <t>- jestem świadomy prawa Sprzedajacego do potrącenia wymagalnych wierzytelności, zgodnie z art. 498 Kodeksu cywilnego z wpłaconego wadium.</t>
  </si>
  <si>
    <r>
      <t xml:space="preserve">oferowane ceny należy wpisywać z dokładnością do dwóch miejsc po przecinku </t>
    </r>
    <r>
      <rPr>
        <i/>
        <sz val="11"/>
        <color theme="1"/>
        <rFont val="Times New Roman"/>
        <family val="1"/>
        <charset val="238"/>
      </rPr>
      <t>(w przypadku podania ceny jednostkowej 
z dokładnością większą niż dwa miejsca po przecinku cena zostanie zaokrąglona do pełnych groszy zgodnie z zasadą: na trzecim miejscu cyfra mniejsza niż 5 - zaokrąglenie do pełnych groszy "w dół"; na tzrzecim miejscu po przecinku cyfra większa lub równa 
5 - zaokrąglenie do pełnych groszy "w górę")</t>
    </r>
    <r>
      <rPr>
        <sz val="11"/>
        <color theme="1"/>
        <rFont val="Times New Roman"/>
        <family val="1"/>
        <charset val="238"/>
      </rPr>
      <t>.</t>
    </r>
  </si>
  <si>
    <t>Wartość oferowana netto (zł) /iloczyn kol. 3 i 5/</t>
  </si>
  <si>
    <t>Wartość oferowana netto 
(zł) za poz. przet.</t>
  </si>
  <si>
    <r>
      <t xml:space="preserve"> - zapoznałem się i akceptuję zasady prowadzenia przetargu oraz zapisy Ogólnych Warunków Sprzedaży (OWS) przetargu, co do których oświadczam, że zostały mi doręczone (stanowią one drugi arkusz niniejszego pliku), jak również jestem świadom skutków ich nieprzestrzegania, ze szczególnym uwzględnieniem: 
a) warunków utraty wadium na rzecz Sprzedawcy i </t>
    </r>
    <r>
      <rPr>
        <b/>
        <sz val="11"/>
        <color theme="1"/>
        <rFont val="Times New Roman"/>
        <family val="1"/>
        <charset val="238"/>
      </rPr>
      <t>kar umownych,</t>
    </r>
    <r>
      <rPr>
        <b/>
        <sz val="11"/>
        <rFont val="Times New Roman"/>
        <family val="1"/>
        <charset val="238"/>
      </rPr>
      <t xml:space="preserve"> o których mowa w pkt. 45, 46, 47, 48, 49, 50 OWS,</t>
    </r>
    <r>
      <rPr>
        <sz val="11"/>
        <color theme="1"/>
        <rFont val="Times New Roman"/>
        <family val="1"/>
        <charset val="238"/>
      </rPr>
      <t xml:space="preserve">
b) odrzucenia złożonej przeze mnie oferty w przypadku, gdy zostanie złożona po terminie określonym w ogłoszeniu,
c) odrzucenia złożonej przeze mnie oferty w przypadku, gdy wadium zostanie wpłacone po terminie określonym w ogłoszeniu lub nie zostało wniesione w wymaganej wysokości,  
d) odrzucenia złożonej przeze mnie oferty w przypadku, gdy koperta została niewłaściwie oznaczona lub zapakowana w sposób uniemożliwiający jej jednoznaczną identyfikacje.
</t>
    </r>
  </si>
  <si>
    <t xml:space="preserve"> - znany jest mi stan techniczny rzeczy ruchomych niekoncesjonowanych i nabywam je w takim stanie technicznym i w ukompletowaniu, 
w jakim znajdują się w dniu wydania, na okoliczność czego zostanie podpisany dowód wydania WZ oraz zrzekam się w stosunku do Sprzedającego ewentualnych roszczeń z tytułu wad, uszkodzeń rzeczy ruchomych niekoncesjonowanych i szkód przez nie wyrządzonych. W szczególności Strony wyłączają odpowiedzialność odszkodowawczą Sprzedającego z tytułu rękojmi za wady fizyczne przedmiotu Umowy. Wyłączenie odpowiedzialności Sprzedającego z tytułu rękojmi dotyczy umów z Kupującymi będącymi przedsiębiorcami lub osobami fizycznymi zawierającymi umowę bezpośrednio związaną z ich działalnością gospodarczą lub zawodową,  w szczególności wynikającą z przedmiotu wykonywanej przez nie działalności gospodarczej, udostępnionego na podstawie przepisów o Centralnej Ewidencji i Informacji o Działalności Gospodarczej, stosownie do treści art. 558 § 1 Kodeksu cywilnego;</t>
  </si>
  <si>
    <t>** niepotrzebne skreślić</t>
  </si>
  <si>
    <t>Organizatorem przetargu publicznego na sprzedaż rzeczy ruchomych niekoncesjonowanych, w tym odpadów (określonych dalej - RRN) jest Oddział Regionalny Agencji Mienia Wojskowego, zwany dalej Sprzedawcą.</t>
  </si>
  <si>
    <t xml:space="preserve">Ogólne Warunki Sprzedaży (określone dalej - OWS) stanowią integralną część obwieszczenia o przetargu publicznym i umów sprzedaży zawieranych w trybie przetargu.
</t>
  </si>
  <si>
    <t>Przetarg przeprowadzony będzie zgodnie z „Regulaminem przetargu publicznego na sprzedaż rzeczy ruchomych niekoncesjonowanych” wprowadzonym decyzją Prezesa Agencji Mienia Wojskowego na podstawie rozporządzenia Ministra Obrony Narodowej z dnia 27 grudnia 2016 r. w sprawie nadania statutu Agencji Mienia Wojskowego (Dz. U. z 2017 r. poz. 18) oraz „Ogólnymi Warunkami Sprzedaży przetargu publicznego pisemnego”.</t>
  </si>
  <si>
    <t>Przetarg odbędzie się w miejscu i terminie określonym w obwieszczeniu o przetargu publicznym zamieszczonym na stronie internetowej AMW i w BIP AMW: www.amw.com.pl, w zakładce „Uzbrojenie i sprzęt wojskowy – Sprzęt wojskowy i wyposażenie – Sprzedaż przetargowa”.</t>
  </si>
  <si>
    <t xml:space="preserve">Szczegółowe informacje dotyczące przetargu zawarte są w obwieszczeniu o przetargu publicznym i zawierają m.in. następujące dane:
1) rodzaj, typ i ilość oferowanych RRN;
2) wysokość ceny wywoławczej;
3) miejsce i termin, w którym można obejrzeć RRN wystawione w przetargu;
4) wysokość wadium oraz sposób i termin jego złożenia;
5) zastrzeżenia dotyczące przepadku wadium;
6) wymóg posiadania dodatkowych dokumentów i/lub uprawnień (aktualnych zezwoleń i/lub oświadczeń) uprawniających do nabycia i obrotu RRN oraz obowiązek złożenia/okazania podczas rejestracji;
7) inne ważne zastrzeżenia, ograniczenia i dodatkowe informacje. </t>
  </si>
  <si>
    <t>Przedmiotem sprzedaży są RRN, po cenie nie niższej niż cena wywoławcza, ujęte w obwieszczeniu o przetargu publicznym (określone dalej – oferta sprzedaży).</t>
  </si>
  <si>
    <t>W przypadku złożenia oferty zakupu na więcej niż jedną pozycję przetargową z obwieszczenia przetargowego, kwota wpłaconego wadium musi stanowić sumę wadiów obliczonych dla wskazanych pozycji objętych ofertą zakupu.</t>
  </si>
  <si>
    <t>W przypadku terminowego wpłacenia niepełnej kwoty wadium przez Oferenta w stosunku do całej oferty zakupu komisja przetargowa może uznać ofertę za nieważną lub za ważną w części i zaliczyć wpłacone wadium na poczet pozycji, dla których Oferent złożył najkorzystniejszą ofertę cenową spośród wszystkich innych ofert złożonych na te pozycje.</t>
  </si>
  <si>
    <t>Oferta musi być sporządzona w języku polskim, w formie pisemnej w wersji papierowej w sposób trwały (np. na komputerze lub czytelnie długopisem) oraz dodatkowo może być w wersji elektronicznej zapisanej na nośniku elektronicznym. W przypadku rozbieżności pomiędzy ofertą w wersji papierowej, a ofertą w wersji elektronicznej decydującą będzie wersja papierowa. Oferent może złożyć ofertę częściową, tj. tylko na te pozycje, którymi jest zainteresowany lub na wszystkie pozycje zgodnie z obwieszczeniem o przetargu. Oferent nie może złożyć więcej niż jedną ofertę cenową na daną pozycję przetargową. W przypadku dwóch lub więcej ofert złożonych na daną pozycję przez jednego Oferenta oferty te podlegają odrzuceniu.
Oferta w formie pisemnej w wersji papierowej musi być własnoręcznie podpisana zgodnie z obowiązującym danego Oferenta sposobem reprezentacji i powinno to bezpośrednio wynikać z dokumentów dołączonych do oferty.
Wszystkie miejsca, w których Oferent naniósł zmiany powinny być parafowane przez osobę (-y) podpisującą (-e) ofertę.
Załączniki do formularza oferty stanowią integralną część oferty i powinny być spięte wraz z formularzem oferty.
Oferent może, przed upływem terminu składania ofert uzupełnić/zmienić lub wycofać ofertę: 
1) aby wycofać ofertę, Oferent lub osoba przez niego upoważniona, składa pisemne oświadczenie, które należy przesłać pocztą lub doręczyć do kancelarii organizatora przetargu w terminie wcześniejszym niż termin składania ofert określony w obwieszczeniu przetargowym;  
2) uzupełnienie/zmiana oferty odbywa się w taki sam sposób jak złożenie oferty, tj. w zamkniętej kopercie z odpowiednim dopiskiem - „Uzupełnienie/zmiana oferty przetargowej do przetargu nr ...../O…-DG/RRRR”.
Oferta złożona po terminie składania ofert zostanie zwrócona Oferentowi bez otwierania po zakończeniu postępowania przetargowego. Oferent ponosi wszelkie koszty związane z przygotowaniem i złożeniem oferty.
Oferent jest związany ofertą począwszy od upływu terminu składania ofert do czasu zawarcia umowy sprzedaży.</t>
  </si>
  <si>
    <t>W przypadku braku pełnej jednoznaczności w dokumentach dołączonych do oferty pisemnej i stanowiącej jej integralną część komisja może podjąć decyzję o możliwości ich uzupełnienia lub przedstawieniu pisemnego wyjaśnienia przez Oferenta w wyznaczonym terminie. Komisja może zwrócić się do Oferenta o uzupełnienie oferty o brakujące dokumenty.</t>
  </si>
  <si>
    <t>W razie ustalenia, że kilku Oferentów zaoferowało tę samą cenę, prowadzący przetarg postanawia o kontynuowaniu przetargu w formie licytacji między tymi Oferentami, wyznaczając jednocześnie termin i miejsce licytacji lub występuje pisemnie do Oferentów o złożenie dodatkowej oferty cenowej.</t>
  </si>
  <si>
    <t>Oferent traci złożone wadium i prawa wynikające z wyboru jego oferty, jeżeli:
1) nie uiści ceny nabycia w terminie 7 dni od dnia zawiadomienia go o przyjęciu jego oferty (tj. środki nie zostaną zaksięgowanie w terminie 7 dni na koncie bankowym Sprzedawcy);
2) uchyli się od zawarcia umowy sprzedaży (tj. nie odbierze zawiadomienia o przyjęciu jego oferty lub nie przekaże organizatorowi przetargu podpisanej umowy sprzedaży, jeżeli wymagana jest przez organizatora przetargu).</t>
  </si>
  <si>
    <t>Wadium złożone przez Nabywcę ulega zarachowaniu na poczet ceny nabycia.</t>
  </si>
  <si>
    <t>Organizator przetargu nie ujawnia osobom nieuprawnionym, w szczególności potencjalnym Oferentom, wszelkich informacji o wadium, w tym w szczególności o wartości i ilości wpłaconych wadiów na daną pozycję przetargową. Oferent może uzyskać informację o zaksięgowaniu przez organizatora przetargu wniesionego przez siebie wadium wyłącznie w siedzibie OR po okazaniu dowodu tożsamości.</t>
  </si>
  <si>
    <t>Nie ujawnia się osobom nieuprawnionym, w szczególności potencjalnym Oferentom informacji dotyczących ilości złożonych ofert do czasu rozpoczęcia przetargu.</t>
  </si>
  <si>
    <t>Nabywca RRN wyłoniony w drodze przetargu zobowiązany jest do odebrania mienia w terminie określonym w obwieszczeniu o przetargu publicznym.</t>
  </si>
  <si>
    <t>Nabywca może zgłosić Sprzedawcy niezgodność stanu faktycznego RRN z ofertą sprzedaży wyłącznie podczas odbioru RRN, w terminie określonym w pkt. 3 obwieszczenia o przetargu, pod rygorem utraty uprawnień z tego tytułu.</t>
  </si>
  <si>
    <t>Sprzedawca wystawi fakturę zgodnie z obowiązującymi przepisami. W przypadku uznania przez Sprzedawcę niezgodności stanu faktycznego RRN z ofertą sprzedaży w zakresie ilości RRN, która powinna zostać odnotowana na dokumencie wydania WZ podczas odbioru, Sprzedawca wystawi fakturę korygującą uwzgledniającą stan faktyczny.</t>
  </si>
  <si>
    <t>Sprzęt oferowany/sprzedawany w przetargu jest niesprawny technicznie i wydawany bez instrukcji obsługi. Niesprawność oferowanego do sprzedaży sprzętu obejmuje swym zakresem, w szczególności: zniszczenia naturalne i eksploatacyjne, uszkodzenia, usterki, a także niekompletność podzespołów.</t>
  </si>
  <si>
    <t>Przedstawiciele uczestników przetargu winni okazać komisji przetargowej stosowne pisemne pełnomocnictwo w oryginale lub uwierzytelnioną kopię (potwierdzoną za zgodność z oryginałem). Uwierzytelnienia kopii dokumentu może dokonać pracownik AMW, który przyjmuje dokument, wówczas odpowiednio to oznacza pieczęcią i podpisem. Uwierzytelnienia może również dokonać np. notariusz, a także radca prawny/adwokat jeżeli jest pełnomocnikiem osób, o których mowa w zdaniu pierwszym.</t>
  </si>
  <si>
    <t>Sprzedawane pojazdy będą wydane Nabywcy bez akumulatorów, płynów eksploatacyjnych, tablic i dowodów rejestracyjnych.</t>
  </si>
  <si>
    <t>Nabywca odpadów zobowiązany będzie również do potwierdzenia odbioru odpadów, w „Karcie przekazania odpadów” wystawionej przez wytwórcę odpadów, w sposób zgodny z obowiązującymi przepisami prawa (za wyjątkiem osób fizycznych i jednostek organizacyjnych niebędących przedsiębiorcami nabywających odpady na potrzeby własne).</t>
  </si>
  <si>
    <t>Nabywca odpadów zobowiązany jest do powiadomienia Sprzedawcę o terminie odbioru odpadów, co najmniej 5 dni przed ich planowanym odbiorem. W przypadku braku stosownego powiadomienia odpady mogą nie zostać wydane Nabywcy, a odpowiedzialność za ewentualne powstałe w związku z tym koszty, ponosi Nabywca.</t>
  </si>
  <si>
    <t>Zaistniałe koszty ważenia odpadów, związane z realizacją ich odbioru ponosi Nabywca odpadów.</t>
  </si>
  <si>
    <t>W przypadku przekroczenia przez Nabywcę terminu odbioru RRN, o którym mowa w pkt. 3 obwieszczenia o przetargu publicznym, Sprzedawca naliczy karę umowną za nieterminowy odbiór w wysokości 0,2% wartości netto odebranych po terminie RRN za każdy dzień opóźnienia w odbiorze, jednak nie więcej niż 20% wartości netto odebranych po terminie RRN.</t>
  </si>
  <si>
    <t>Sprzedawca zastrzega prawo odstąpienia od Umowy w całości lub w części wedle własnego wyboru, bez dodatkowego wezwania w przypadku nieodebrania przez Kupującego RRN w terminie 30 dni od upływu terminu określonego w pkt. 3 obwieszczenia o przetargu publicznym.</t>
  </si>
  <si>
    <t xml:space="preserve">W przypadku odstąpienia od Umowy w całości lub w części przez Nabywcę lub Sprzedawcę z przyczyn nie leżących po stronie Sprzedawcy, Sprzedawca obciąży Nabywcę karą umowną w wysokości 20% wartości nabycia netto (zł) niezrealizowanej/ych pozycji przetargowej/ych. Oświadczenie o odstąpieniu od Umowy wymaga zachowania formy pisemnej oraz wskazania przyczyny uzasadniającej odstąpienie od Umowy. </t>
  </si>
  <si>
    <t>Z zastrzeżeniem postanowień pkt. 49 OWS kary umowne płatne będą w terminie do 14 dni od daty doręczenia noty obciążeniowej.</t>
  </si>
  <si>
    <t>Nabywca RRN stanowiących odpady zobowiązany jest zawiadomić Sprzedawcę niezwłocznie, jednak nie później niż w terminie 2 dni roboczych od zaistnienia zdarzenia o:
1) wstrzymaniu lub cofnięciu uprawnień dotyczących prowadzenia działalności związanej z gospodarowaniem odpadami;
2) utracie zdolności do prawidłowej i zgodnej z przepisami prawa realizacji odbioru i zagospodarowania odpadów;
3) jakichkolwiek postępowaniach wszczętych przeciwko Nabywcy, które mogą mieć wpływ na należytą realizację procesu odbioru i zagospodarowania zakupionych odpadów, a w szczególności dotyczących zarzutów o naruszenie przepisów dotyczących gospodarki odpadami i ochrony środowiska.
W przypadku zaistnienia co najmniej jednej z okoliczności wskazanej powyżej Sprzedawca zaprzestanie wydawania odpadów Nabywcy. Dodatkowo Nabywca zobowiązuje się do poniesienia pełnej odpowiedzialności za szkody spowodowane przez niego na rzecz Sprzedawcy lub wytwórcy odpadów, a związane z gospodarowaniem odpadami stanowiącymi przedmiot przetargu, w sposób sprzeczny z obowiązującymi przepisami prawa.</t>
  </si>
  <si>
    <r>
      <t>Do przetargu mają zastosowanie odpowiednie przepisy ustawy z dnia 23 kwietnia 1964 r.</t>
    </r>
    <r>
      <rPr>
        <i/>
        <sz val="12"/>
        <color rgb="FF000000"/>
        <rFont val="Times New Roman"/>
        <family val="1"/>
        <charset val="238"/>
      </rPr>
      <t xml:space="preserve"> Kodeks cywilny</t>
    </r>
    <r>
      <rPr>
        <sz val="12"/>
        <color rgb="FF000000"/>
        <rFont val="Times New Roman"/>
        <family val="1"/>
        <charset val="238"/>
      </rPr>
      <t xml:space="preserve"> (Dz. U. z 2023 r. poz. 1610, z późn. zm.).</t>
    </r>
  </si>
  <si>
    <r>
      <t xml:space="preserve">Oferent przystępując do przetargu publicznego pisemnego poprzez złożenie czytelnego własnoręcznego podpisu na formularzu ofertowym przetargu oświadcza, że:
1) Sprzedawca umożliwił dokonanie oględzin RRN i zapoznanie się z ich parametrami i jakością, na które Oferent planuje złożyć ofertę. Oferent nabywa RRN w stanie technicznym i w ukompletowaniu, w jakim znajdują się w dniu wydania i podpisania dowodu wydania WZ oraz zrzeka się wszelkich roszczeń w stosunku do Sprzedawcy z tytułu uszkodzeń i wad jakie mogą wystąpić w przyszłości;
2) jest świadomy zużycia eksploatacyjnego RRN, na które planuje złożyć ofertę w celu zawarcia umowy sprzedaży;
3) zapoznał się i akceptuje zasady prowadzenia przetargu oraz zapisy OWS przetargu, co do których oświadcza, że zostały mu doręczone, jak również jest świadom skutków ich nieprzestrzegania, ze szczególnym uwzględnieniem warunków utraty wadium na rzecz Sprzedawcy i </t>
    </r>
    <r>
      <rPr>
        <b/>
        <sz val="12"/>
        <color rgb="FF000000"/>
        <rFont val="Times New Roman"/>
        <family val="1"/>
        <charset val="238"/>
      </rPr>
      <t>kar umownych, o których mowa w pkt. 45, 46, 47, 48, 49, 50</t>
    </r>
    <r>
      <rPr>
        <sz val="12"/>
        <color rgb="FF000000"/>
        <rFont val="Times New Roman"/>
        <family val="1"/>
        <charset val="238"/>
      </rPr>
      <t>.</t>
    </r>
  </si>
  <si>
    <r>
      <t xml:space="preserve">Wyłącza się odpowiedzialność Sprzedającego z tytułu rękojmi w umowach zawartych z Kupującymi będącymi przedsiębiorcami lub osobami fizycznymi zawierającymi umowę bezpośrednio związaną z ich działalnością gospodarczą lub zawodową,  w szczególności wynikającą z przedmiotu wykonywanej przez nie działalności gospodarczej, udostępnionego na podstawie przepisów o Centralnej Ewidencji i Informacji o Działalności Gospodarczej, stosownie do treści art. 558 § 1 </t>
    </r>
    <r>
      <rPr>
        <i/>
        <sz val="12"/>
        <color rgb="FF000000"/>
        <rFont val="Times New Roman"/>
        <family val="1"/>
        <charset val="238"/>
      </rPr>
      <t>Kodeksu cywilnego</t>
    </r>
    <r>
      <rPr>
        <sz val="12"/>
        <color rgb="FF000000"/>
        <rFont val="Times New Roman"/>
        <family val="1"/>
        <charset val="238"/>
      </rPr>
      <t>.</t>
    </r>
  </si>
  <si>
    <r>
      <t xml:space="preserve">Zakupu odpadów mogą dokonać przedsiębiorcy, którzy złożą wraz z ofertą potwierdzone za zgodność z oryginałem  kopie nw. dokumentów związanych z gospodarowaniem odpadami:
1) aktualne na dzień przetargu zezwolenie na zbieranie lub przetwarzanie (odzysk albo unieszkodliwianie) odpadów wydane zgodnie z wymogami ustawy z dnia 14 grudnia 2012 r. </t>
    </r>
    <r>
      <rPr>
        <i/>
        <sz val="12"/>
        <color rgb="FF000000"/>
        <rFont val="Times New Roman"/>
        <family val="1"/>
        <charset val="238"/>
      </rPr>
      <t>o odpadach</t>
    </r>
    <r>
      <rPr>
        <sz val="12"/>
        <color rgb="FF000000"/>
        <rFont val="Times New Roman"/>
        <family val="1"/>
        <charset val="238"/>
      </rPr>
      <t xml:space="preserve"> (Dz. U. z 2023 r. poz. 1587, z późn. zm.) lub ustawy z dnia 27 kwietnia 2001 r. </t>
    </r>
    <r>
      <rPr>
        <i/>
        <sz val="12"/>
        <color rgb="FF000000"/>
        <rFont val="Times New Roman"/>
        <family val="1"/>
        <charset val="238"/>
      </rPr>
      <t>Prawo ochrony środowiska</t>
    </r>
    <r>
      <rPr>
        <sz val="12"/>
        <color rgb="FF000000"/>
        <rFont val="Times New Roman"/>
        <family val="1"/>
        <charset val="238"/>
      </rPr>
      <t xml:space="preserve"> (Dz. U. z 2022 r. poz. 2556, z późn. zm.).
W przypadku, gdy Oferent nie uzyskał zmiany posiadanych uprawnień wymaganych do gospodarowania odpadami w zakresie określonym w ustawie z dnia 14 grudnia 2012 r.</t>
    </r>
    <r>
      <rPr>
        <i/>
        <sz val="12"/>
        <color rgb="FF000000"/>
        <rFont val="Times New Roman"/>
        <family val="1"/>
        <charset val="238"/>
      </rPr>
      <t xml:space="preserve"> o odpadach</t>
    </r>
    <r>
      <rPr>
        <sz val="12"/>
        <color rgb="FF000000"/>
        <rFont val="Times New Roman"/>
        <family val="1"/>
        <charset val="238"/>
      </rPr>
      <t xml:space="preserve"> (Dz. U. z 2023 r. poz. 1587, z późn. zm.), zobowiązany jest dołączyć do oferty dokument poświadczający, że w terminie do dnia 5 marca 2020 r. złożył wniosek o zmianę posiadanej decyzji oraz oświadczenie, że zawarł w tym wniosku kody odpadów będące przedmiotem jego oferty;
2) aktualne na dzień przetargu zaświadczenie o wpisie do rejestru BDO opatrzone numerem rejestrowym.</t>
    </r>
  </si>
  <si>
    <r>
      <t xml:space="preserve">W przypadku sprzedaży odpadów osobom fizycznym oraz jednostkom organizacyjnym niebędącym przedsiębiorcami zastosowanie mają zapisy rozporządzenia Ministra Środowiska z dnia 10 listopada 2015 r. </t>
    </r>
    <r>
      <rPr>
        <i/>
        <sz val="12"/>
        <color theme="1"/>
        <rFont val="Times New Roman"/>
        <family val="1"/>
        <charset val="238"/>
      </rPr>
      <t>w sprawie listy rodzajów odpadów, które osoby fizyczne lub jednostki organizacyjne niebędące przedsiębiorcami mogą poddawać odzyskowi na potrzeby własne, oraz dopuszczalnych metod ich odzysku</t>
    </r>
    <r>
      <rPr>
        <sz val="12"/>
        <color theme="1"/>
        <rFont val="Times New Roman"/>
        <family val="1"/>
        <charset val="238"/>
      </rPr>
      <t xml:space="preserve"> (Dz. U. z 2016 r. poz. 93).  Osoby fizyczne oraz jednostki organizacyjne niebędące przedsiębiorcami w przypadku zakupu odpadów na własne potrzeby nie są zobowiązane do przedstawienia Sprzedawcy  zezwoleń oraz zaświadczeń w zakresie gospodarowania odpadami, o których mowa wyżej. Jednocześnie nabywca odpadów zobowiązany będzie do podpisania oświadczenia odbioru odpadów na własne potrzeby, które jest do pobrania na stronie internetowej www.amw.com.pl, w zakładce „Uzbrojenie i sprzęt wojskowy – Sprzęt wojskowy i wyposażenie – Sprzedaż przetargowa” oraz w siedzibie Sprzedawcy.</t>
    </r>
  </si>
  <si>
    <r>
      <t xml:space="preserve">Sprzedawca oświadcza, że nie jest posiadaczem odpadów w rozumieniu art. 3 ust. 1 pkt 19 ustawy z dnia 14 grudnia 2012 r. </t>
    </r>
    <r>
      <rPr>
        <i/>
        <sz val="12"/>
        <color rgb="FF000000"/>
        <rFont val="Times New Roman"/>
        <family val="1"/>
        <charset val="238"/>
      </rPr>
      <t>o odpadach</t>
    </r>
    <r>
      <rPr>
        <sz val="12"/>
        <color rgb="FF000000"/>
        <rFont val="Times New Roman"/>
        <family val="1"/>
        <charset val="238"/>
      </rPr>
      <t xml:space="preserve"> (Dz. U. z 2023 r. poz. 1587, z późn. zm.).</t>
    </r>
  </si>
  <si>
    <r>
      <t xml:space="preserve">Sprzedawane urządzenia techniczne podlegające dozorowi technicznemu nie posiadają zezwolenia na ich eksploatację. Nabywca zobowiązany jest, przed ich dalszą eksploatacją, do przeprowadzenia badań przez upoważniony organ dozoru technicznego, zgodnie z wymogami ustawy z dnia 21 grudnia 2000 r. </t>
    </r>
    <r>
      <rPr>
        <i/>
        <sz val="12"/>
        <color rgb="FF000000"/>
        <rFont val="Times New Roman"/>
        <family val="1"/>
        <charset val="238"/>
      </rPr>
      <t>o dozorze technicznym</t>
    </r>
    <r>
      <rPr>
        <sz val="12"/>
        <color rgb="FF000000"/>
        <rFont val="Times New Roman"/>
        <family val="1"/>
        <charset val="238"/>
      </rPr>
      <t xml:space="preserve"> (Dz. U. z 2023 r. poz. 1622).</t>
    </r>
  </si>
  <si>
    <r>
      <t xml:space="preserve">Do sprzedaży RRN stosuje się odpowiednie przepisy ustawy z dnia 11 marca 2004 r. </t>
    </r>
    <r>
      <rPr>
        <i/>
        <sz val="12"/>
        <color theme="1"/>
        <rFont val="Times New Roman"/>
        <family val="1"/>
        <charset val="238"/>
      </rPr>
      <t>o podatku od towarów i usług</t>
    </r>
    <r>
      <rPr>
        <sz val="12"/>
        <color theme="1"/>
        <rFont val="Times New Roman"/>
        <family val="1"/>
        <charset val="238"/>
      </rPr>
      <t xml:space="preserve"> (Dz. U. z 2023 r. poz. 1570, z późn. zm.) oraz wydanych na jej podstawie aktów wykonawczych.
</t>
    </r>
  </si>
  <si>
    <r>
      <t xml:space="preserve">54. W Agencji Mienia Wojskowego został wdrożony system zarządzania działaniami antykorupcyjnymi. Zachęcamy do zapoznania się z </t>
    </r>
    <r>
      <rPr>
        <i/>
        <sz val="12"/>
        <color rgb="FF000000"/>
        <rFont val="Times New Roman"/>
        <family val="1"/>
        <charset val="238"/>
      </rPr>
      <t>„Deklaracją antykorupcyjną Kierownictwa Agencji Mienia Wojskowego”</t>
    </r>
    <r>
      <rPr>
        <sz val="12"/>
        <color rgb="FF000000"/>
        <rFont val="Times New Roman"/>
        <family val="1"/>
        <charset val="238"/>
      </rPr>
      <t xml:space="preserve"> dostępną na stronie internetowej www.amw.com.pl</t>
    </r>
  </si>
  <si>
    <r>
      <t xml:space="preserve">W sprawach nieuregulowanych w OWS oraz w obwieszczeniu o przetargu publicznym zastosowanie mają odpowiednie przepisy </t>
    </r>
    <r>
      <rPr>
        <i/>
        <sz val="12"/>
        <color rgb="FF000000"/>
        <rFont val="Times New Roman"/>
        <family val="1"/>
        <charset val="238"/>
      </rPr>
      <t>Kodeksu cywilnego</t>
    </r>
    <r>
      <rPr>
        <sz val="12"/>
        <color rgb="FF000000"/>
        <rFont val="Times New Roman"/>
        <family val="1"/>
        <charset val="238"/>
      </rPr>
      <t xml:space="preserve"> i </t>
    </r>
    <r>
      <rPr>
        <i/>
        <sz val="12"/>
        <color rgb="FF000000"/>
        <rFont val="Times New Roman"/>
        <family val="1"/>
        <charset val="238"/>
      </rPr>
      <t>„Regulaminu przetargu publicznego na sprzedaż rzeczy ruchomych niekoncesjonowanych”</t>
    </r>
    <r>
      <rPr>
        <sz val="12"/>
        <color rgb="FF000000"/>
        <rFont val="Times New Roman"/>
        <family val="1"/>
        <charset val="238"/>
      </rPr>
      <t xml:space="preserve"> wprowadzonego decyzją Prezesa Agencji Mienia Wojskowego. W zakresie odpadów dodatkowo zastosowanie mają w szczególności przepisy: ustawy </t>
    </r>
    <r>
      <rPr>
        <i/>
        <sz val="12"/>
        <color rgb="FF000000"/>
        <rFont val="Times New Roman"/>
        <family val="1"/>
        <charset val="238"/>
      </rPr>
      <t>o odpadach</t>
    </r>
    <r>
      <rPr>
        <sz val="12"/>
        <color rgb="FF000000"/>
        <rFont val="Times New Roman"/>
        <family val="1"/>
        <charset val="238"/>
      </rPr>
      <t xml:space="preserve">, ustawy </t>
    </r>
    <r>
      <rPr>
        <i/>
        <sz val="12"/>
        <color rgb="FF000000"/>
        <rFont val="Times New Roman"/>
        <family val="1"/>
        <charset val="238"/>
      </rPr>
      <t>Prawo ochrony środowiska, ustawy o systemie monitorowania drogowego i kolejowego przewozu towarów oraz obrotu paliwami opałowymi</t>
    </r>
    <r>
      <rPr>
        <sz val="12"/>
        <color rgb="FF000000"/>
        <rFont val="Times New Roman"/>
        <family val="1"/>
        <charset val="238"/>
      </rPr>
      <t>.</t>
    </r>
  </si>
  <si>
    <r>
      <t xml:space="preserve">Wadium złożone przez Oferentów, których oferty nie zostały przyjęte, będzie zwrócone nie później niż w ciągu 8 dni roboczych od daty zakończenia przetargu, z zastrzeżeniem prawa AMW do potrącenia wymagalnych wierzytelności, zgodnie z art. 498 </t>
    </r>
    <r>
      <rPr>
        <i/>
        <sz val="12"/>
        <color theme="1"/>
        <rFont val="Times New Roman"/>
        <family val="1"/>
        <charset val="238"/>
      </rPr>
      <t>Kodeksu cywilnego</t>
    </r>
    <r>
      <rPr>
        <sz val="12"/>
        <color theme="1"/>
        <rFont val="Times New Roman"/>
        <family val="1"/>
        <charset val="238"/>
      </rPr>
      <t>.</t>
    </r>
  </si>
  <si>
    <t>Sprzęt służby infrastruktury - pakiet zawierający 126 poz. asort. (wg oddzielnego wykazu), w tym m.in.: kolanka PCV, łożyska, oprawy żarówkowe, rury kanalizacyjne, świetlówki, zawory różnego typu itp.</t>
  </si>
  <si>
    <t xml:space="preserve">Sprzęt informatyczny - pakiet zawierający 25 poz. asort. (wg oddzielnego wykazu), w tym m.in.: komputery, notebooki (bez dysków twardych), switche itp. </t>
  </si>
  <si>
    <t xml:space="preserve">Niszczarki (różnego typu) - pakiet zawierający 84 poz. asort. (wg oddzielnego wykazu) </t>
  </si>
  <si>
    <t>Agregat pompowy RK-40</t>
  </si>
  <si>
    <t>Agregat pompowy SE38XZ24A</t>
  </si>
  <si>
    <t>Agregat pompowy SK6-03</t>
  </si>
  <si>
    <t>Wyważarka do kół ALUTROL-2062</t>
  </si>
  <si>
    <t>Sprzęt służby łączności - pakiet zawierający 6 poz. asort., w tym: kabel telefoniczny TTWK10x2 - 200m, wózki kablowe WZK-1 - 4 szt., zwijak do kabla PKL-2 - 2 szt.</t>
  </si>
  <si>
    <t>Pilarka elektryczna do szyn RPE-2</t>
  </si>
  <si>
    <t>Wiertarka spalinowa do podkładów WP-2S</t>
  </si>
  <si>
    <t>Zakrętarka elektryczna pionowa typ ZEP-1,5A</t>
  </si>
  <si>
    <t>Wiertarka elektryczna do szyn typ WIWR-32</t>
  </si>
  <si>
    <t>Zbiornik naziemny V-100 m3 (długość 16 700 mm, pojemność 100 m3)</t>
  </si>
  <si>
    <t>Zbiornik naziemny V-100 m3 (długość 16 700 mm, pojemność 100 m3)</t>
  </si>
  <si>
    <t>Skokochron wielokomorowy - kwadratowy (niesprawny technicznie, brak próby ciśnieniowej - wycieki, kat. 5)</t>
  </si>
  <si>
    <t>Wirnik kompletny D-262M-0100-40</t>
  </si>
  <si>
    <t>Urządzenie do kontroli hamulców - najazdowe WN-400</t>
  </si>
  <si>
    <t>Części zamienne do sprzętu inżynieryjnego typu UD-2M, EO-16, UG-66- pakiet zawierający 321 poz. asort. (wg oddzielnego wykazu), w tym m.in.: drążki popychacza, dźwignie, osie, pierścienie, tarcze itp. </t>
  </si>
  <si>
    <t>Sprzęt służby MPS - pakiet zawierający 28 poz. asort. (wg oddzielnego wykazu), w tym m.in.: pompy ręczne, pojemniki metalowe, beczki stalowe, lejki do paliwa itp.</t>
  </si>
  <si>
    <t>Pompa 80 PJMB-270 PL-5</t>
  </si>
  <si>
    <t>Silnik benzynowy 2SD-M1</t>
  </si>
  <si>
    <t>Zestaw do produkcji i regeneracji węży marki ADAL</t>
  </si>
  <si>
    <t>Materiały budowlane - pakiet zawierający 16 poz. asort. (wg oddzielnego wykazu), w tym m.in.: denko rynny PCV; gwóźdź budowlany; rura preizolacyjna; rura PE rynna dachowa; rura spustowa itp.</t>
  </si>
  <si>
    <t>Zestaw hydroforowy WILO COR-4MVIE806-2G/VR-W MS</t>
  </si>
  <si>
    <t>Skrzydło drzwiowe klasy C - 1 szt.</t>
  </si>
  <si>
    <t>x</t>
  </si>
  <si>
    <t>028/1</t>
  </si>
  <si>
    <t>E934563</t>
  </si>
  <si>
    <t>W-06-21 </t>
  </si>
  <si>
    <t> 2001</t>
  </si>
  <si>
    <t>004229</t>
  </si>
  <si>
    <t>Zużyte baterie i akumulatory ołowiowe                                                (kod odpadu 16 06 01*)</t>
  </si>
  <si>
    <t>Oddział Regionalny AMW w Bydgoszczy</t>
  </si>
  <si>
    <t>ul. Gdańska 163a</t>
  </si>
  <si>
    <t>85-915 Bydgoszcz</t>
  </si>
  <si>
    <t>Nazwa odpadów</t>
  </si>
  <si>
    <t>Ilość
 (kg/pakiet)</t>
  </si>
  <si>
    <t>Cena jednostkowa wywoławcza netto  (zł/kg)/
(zł/pakiet)</t>
  </si>
  <si>
    <t>Cena jednostkowa oferowana netto (zł/kg)/(zł/pakiet)</t>
  </si>
  <si>
    <t>Drut kolczasty ocynkowany 2,5 mm - pakiet zawierający 2 095 kg</t>
  </si>
  <si>
    <t>Samochód STAR 266 do transportu bloków brzegowych PP-64</t>
  </si>
  <si>
    <t>Samochód ciężarowo-osobowy wysokiej mobilności MITSUBISHI PAJERO III 3,5</t>
  </si>
  <si>
    <t>Samochód ciężarowo-osobowy wysokiej mobilności HONKER 2324</t>
  </si>
  <si>
    <t>631222</t>
  </si>
  <si>
    <t>JMYLNV73W3J705136</t>
  </si>
  <si>
    <t>SUL232414W0000187</t>
  </si>
  <si>
    <t>SUL232414X0000511</t>
  </si>
  <si>
    <t>Mikrobus FORD TRANSIT FT 100S 2,5</t>
  </si>
  <si>
    <t>WF0HXXGGVHXC98673</t>
  </si>
  <si>
    <t>Sprzęt służby infrastruktury - pakiet zawierający 280 poz. asort. (wg oddzielnego wykazu), w tym m.in.: profile ścienne, trójniki, nity, manometry, elektrody spawalnicze, przewody, główki bezpiecznika, butla tlenowa, butla acetylenowa itp.</t>
  </si>
  <si>
    <t>Opony do pojazdów różnego typu - pakiet zawierający 7 poz. asort.,   w tym: opona 14.00-20 TS - 3 szt., opona 8.25R20 - 1 szt., opona 9.00R20 BCI-342 - 1 szt., opona C 205/80R16 T 110S - 2 szt., opona C 315/80R22,5 156/150L PRZÓD - 1 szt., opona C 315/80R22,5 156/150L tył - 1 szt., opona C 37-12,5R16,5 T 124L - 2 szt.</t>
  </si>
  <si>
    <t>Opony C 10R22,5 144/142K do pojazdów ciężarowych - pakiet zawierający 7 szt.</t>
  </si>
  <si>
    <t>Opony C 265/70R19,5 TT 140/138M do pojazdów ciężarowych - pakiet zawierający 10 szt.</t>
  </si>
  <si>
    <t>Opony do pojazdów ciężarowych (3 szt.) - pakiet zawierający 2 poz. asort. w tym: opona 13R22.5 T - 2 szt., opona 13R22.5 - 1 szt.</t>
  </si>
  <si>
    <t xml:space="preserve">Opony C 235/75R15 T 105T (11 szt.) - pakiet zawierający 2 poz. asort. </t>
  </si>
  <si>
    <t>Tunery TV - pakiet zawierający 106 poz. asort. (wg oddzielnego wykazu)</t>
  </si>
  <si>
    <t>Części zamienne do pojazdu TATRA - pakiet zawierający 12 poz. asort. (wg oddzielnego wykazu), w tym m.in.: stojan alternatora, włącznik pedału itp.</t>
  </si>
  <si>
    <t>Filtr do oczyszczania wody przenośny FPW-300</t>
  </si>
  <si>
    <t>062173</t>
  </si>
  <si>
    <t>3090</t>
  </si>
  <si>
    <t>2979</t>
  </si>
  <si>
    <t>1973</t>
  </si>
  <si>
    <t>1981</t>
  </si>
  <si>
    <t>1980</t>
  </si>
  <si>
    <t>Drut kolczasty podwójny ocynkowany - pakiet zawierający 
2 876 kg</t>
  </si>
  <si>
    <t>Sprzęt służby infrastruktury - pakiet zawierający 134 poz. asort. (wg oddzielnego wykazu), w tym m.in.: wiertła, zamki meblowe, żarówki, oprawy żarówkowe, klosze, drzwi stalowe antywłamaniowe itp.</t>
  </si>
  <si>
    <t xml:space="preserve">Plecakowy aparat do impulsowego gaszenia pożarów IFEX 2000  </t>
  </si>
  <si>
    <t>Zespół spalinowo-elektryczny PAB-2-1/230/R na ramie (2 kW, 230 V, 50 Hz)</t>
  </si>
  <si>
    <t>1983</t>
  </si>
  <si>
    <t>Silnik elektryczny EBK-843B1 415-03-00-00-00-3</t>
  </si>
  <si>
    <t>1998</t>
  </si>
  <si>
    <t>Kuter holowniczy KH-200 na przyczepie PKH-200</t>
  </si>
  <si>
    <t>Autobus sztabowy AS-2 na pojeździe STAR 66</t>
  </si>
  <si>
    <t>Przyczepa transportowa średniej ładowności AUTOSAN D-46 (2-osiowa; ładowność 3 500 kg)</t>
  </si>
  <si>
    <t>Urządzenie destylacyjno-sterylizacyjne UD-2 na przyczepie 1-osiowej (ładowność 1,5 t)</t>
  </si>
  <si>
    <t>7259</t>
  </si>
  <si>
    <t>1986</t>
  </si>
  <si>
    <t>Tekstolit i polonit - pakiet zawierający 6 poz. asort. (wg oddzielnego wykazu), w tym: tekstolit - pręty różnego typu i polonit  </t>
  </si>
  <si>
    <t>Samochód ciężarowo-osobowy wysokiej mobilności DAEWOO MUSSO </t>
  </si>
  <si>
    <t>KPTE0B1DSXP143663</t>
  </si>
  <si>
    <t>1996</t>
  </si>
  <si>
    <t>Zestaw remontowy ZR-2 STAR 200</t>
  </si>
  <si>
    <t>Skrzynia ładunkowa nr kat. 663.18.201 - pakiet w ilości 5 szt.</t>
  </si>
  <si>
    <t>Skrzynia ładunkowa nr kat. 663.18.201 - pakiet w ilości 4 szt.</t>
  </si>
  <si>
    <t>Skrzynia ładunkowa płaska nr kat. 673.00.206 - pakiet w ilości 4 szt.</t>
  </si>
  <si>
    <t>Sprzęt warsztatowy - pakiet zawierający 7 poz. asort. (wg oddzielnego wykazu),  w tym m.in.: stoły warsztatowe rożnego typu, wózek unoszący widłowy, wanna metalowa itp.</t>
  </si>
  <si>
    <t xml:space="preserve">Sprzęt informatyczny - pakiet zawierający 39 poz. asort. ( wg oddzielnego wykazu), w tym: komputery i notebooki różnego typu ( bez dysków twardych) </t>
  </si>
  <si>
    <t xml:space="preserve">Krzesła biurowe różnego typu- pakiet zawierający 183 szt. ( wg oddzielnego wykazu)  </t>
  </si>
  <si>
    <r>
      <t xml:space="preserve">Zużyte opony
</t>
    </r>
    <r>
      <rPr>
        <i/>
        <sz val="11"/>
        <rFont val="Times New Roman"/>
        <family val="1"/>
        <charset val="238"/>
      </rPr>
      <t>(opony lotnicze nienadające się do bieżnikowania lub dalszego użytkowania)</t>
    </r>
    <r>
      <rPr>
        <sz val="11"/>
        <rFont val="Times New Roman"/>
        <family val="1"/>
        <charset val="238"/>
      </rPr>
      <t xml:space="preserve"> (kod odpadu 16 01 03) – pakiet o masie 28 227,00 kg </t>
    </r>
  </si>
  <si>
    <t>Do sprzedaży rzeczy ruchomych niekoncesjonowanych/odpadów stosuje się odpowiednie przepisy ustawy z dnia 11 marca 2004 r. 
o podatku od towarów i usług (Dz. U. z 2024 r. poz. 361, z późn. zm.) oraz wydanych na jej podstawie aktów wykonawczych.</t>
  </si>
  <si>
    <r>
      <t>1)</t>
    </r>
    <r>
      <rPr>
        <i/>
        <sz val="11"/>
        <color theme="1"/>
        <rFont val="Times New Roman"/>
        <family val="1"/>
        <charset val="238"/>
      </rPr>
      <t xml:space="preserve"> (opcja sprzedaży odpadów) </t>
    </r>
    <r>
      <rPr>
        <sz val="11"/>
        <color theme="1"/>
        <rFont val="Times New Roman"/>
        <family val="1"/>
        <charset val="238"/>
      </rPr>
      <t xml:space="preserve">
- Poświadczona za zgodność z oryginałem kopia aktualnego na dzień przetargu zezwolenia na zbieranie lub przetwarzanie (odzysk albo unieszkodliwianie) odpadów wydanej zgodnie z wymogami ustawy z dnia 14 grudnia 2012 r. o odpadach (Dz. U. z 2023 r. poz. 1587, 
z późn. zm.) lub ustawy z dnia 27 kwietnia 2001 r. Prawo ochrony środowiska (Dz. U. z 2024 r. poz. 54 z późn. zm.),
- Poświadczona za zgodność z oryginałem kopia dokumentu poświadczającego, że w terminie do dnia 5 marca 2020 r. oferent złożył wniosek o zmianę posiadanej decyzji w przypadku, gdy oferent nie uzyskał zmiany posiadanych uprawnień wymaganych do gospodarowania odpadami w zakresie określonym w ustawie z dnia 14 grudnia 2012 r. o odpadach (Dz. U. z 2023 r. poz. 1587, z późn. zm.).</t>
    </r>
  </si>
  <si>
    <t>Paski do worka na pościel - pakiet zawierający 200 kpl.</t>
  </si>
  <si>
    <t>Samochód ciężarowo-osobowy wysokiej mobilności HONKER 2324 (po kolizji, brak silnika)</t>
  </si>
  <si>
    <t>Zestaw przeładunkowy do żurawia - pakiet zawierający 5 poz. asort., w tym: lina fi 10 mm ocynkowana ZS 1770WS 6x31+NF – 634 kg, lina stalowa ocynkowana fi 10 mm - 2000 m, trawers specjalny 0-6,3 t - 2 szt., zawiesie czterocięgnowe A-3,2/1,6-3 oczkowe - 2 szt., zawiesie linowe 2-cięgnowe+3,2, L=3,15 - 4 szt.</t>
  </si>
  <si>
    <t xml:space="preserve">Opony 12.00-20 U34 do pojazdów ciężarowych (3 szt.) - pakiet zawierający 3 poz. asort. </t>
  </si>
  <si>
    <t xml:space="preserve">Opony C 9,5R17,5 143/141G CARGO+ do pojazdów ciężarowych (5 szt.) - pakiet zawierający 5 poz. asort. </t>
  </si>
  <si>
    <t>h</t>
  </si>
  <si>
    <t xml:space="preserve">Nawiązując do zaproszenia (obwieszczenia) z dnia 07.05.2025r. o publicznym przetargu pisemnym nr P-3/OB-DG/2025 na sprzedaż rzeczy ruchomych niekoncesjonowanych składam(-y) niniejszą ofertę 
</t>
  </si>
  <si>
    <t>Przetarg publiczny pisemny na sprzedaż RRN odbywa się w formie zbierania ofert. W przetargu mogą uczestniczyć osoby fizyczne i prawne, które spełniają warunki przystąpienia do przetargu określone w obwieszczeniu o przetargu i OWS, a w szczególności wniosły wadium w wysokości 10% ceny wywoławczej wybranych pozycji przetargowych i złożyły podpisaną ofertę na formularzu ofertowym. Przelew dotyczący wadium powinien zawierać adnotację: „Wadium na przetarg nr 3/OB-DG/2025 nr poz. przet. …nazwa Licytanta/Oferenta”. Wadium musi zostać zaksięgowane na rachunku organizatora przetargu najpóźniej w przeddzień terminu przetargu/składania ofert.</t>
  </si>
  <si>
    <r>
      <t xml:space="preserve">Oferenci składają pisemne oferty na formularzu ofertowym obowiązującym u organizatora przetargu, w wyznaczonym przez Sprzedawcę terminie i miejscu. Prowadzący przetarg dokonuje otwarcia ofert, ustala które z nich uznaje się zgodnie z obowiązującymi przepisami za ważne oraz czy Oferenci uiścili wymagane wadium, a nadto wybiera Oferenta, który zaoferował cenę najwyższą.
Do postępowania przetargowego dopuszcza się oferty ważne. Ofertę uznaje się za ważną, jeżeli:
1) spełnia wszystkie warunki określone w obwieszczeniu o przetargu, w tym w szczególności sposób zapakowania oferty i opisania koperty z dopiskiem </t>
    </r>
    <r>
      <rPr>
        <b/>
        <sz val="12"/>
        <color theme="1"/>
        <rFont val="Times New Roman"/>
        <family val="1"/>
        <charset val="238"/>
      </rPr>
      <t>„Przetarg nr 3/OB-DG/2025 – nie otwierać przed 23.05.2025 r. do godziny 12.00”</t>
    </r>
    <r>
      <rPr>
        <sz val="12"/>
        <color theme="1"/>
        <rFont val="Times New Roman"/>
        <family val="1"/>
        <charset val="238"/>
      </rPr>
      <t>, jednoznacznie wskazujący jej charakter i przeznaczanie; 
2) jest własnoręcznie podpisana (imię i nazwisko) przez Oferenta lub osobę przez niego upoważnioną;
3) została złożona przed upływem terminu składania ofert;
4) wadium zostało wniesione w wymaganej wysokości i zostało zaksięgowane na rachunku Sprzedawcy najpóźniej w przeddzień terminu składania ofert lub zostało wniesione terminowo w inny sposób, określony w obwieszczeniu o przetargu;
5) została złożona na obowiązującym u organizatora przetargu formularzu ofertowym.
Koperty z ofertami niewłaściwie oznaczone lub zapakowane w sposób uniemożliwiający ich jednoznaczną identyfikacje nie zostaną dopuszczone do postępowania przetargowego.</t>
    </r>
  </si>
  <si>
    <t xml:space="preserve">Agencja Mienia Wojskowego informuje, że:
1. Zgodnie z Rozporządzeniem Parlamentu Europejskiego i Rady (UE) 2016/679 z dnia 27 kwietnia 2016 r. w sprawie ochrony osób fizycznych w związku z przetwarzaniem danych osobowych i w sprawie swobodnego przepływu takich danych oraz uchylenia dyrektywy 95/46/WE (ogólne rozporządzenie o ochronie danych) dalej RODO (Dz. Urz. UE L 2016 Nr 119) – Agencja Mienia Wojskowego (AMW) 
z siedzibą w Warszawie (00-911), ul. Nowowiejska 26A, www.amw.com.pl, jest administratorem powierzonych przez Panią/Pana danych osobowych.
2. Dane kontaktowe inspektora ochrony danych: iod@amw.com.pl, adres do korespondencji: Agencja Mienia Wojskowego, ul. Nowowiejska 26A, 00-911 Warszawa, z dopiskiem „Inspektor Ochrony Danych”.
3. Przetwarzanie Pani/Pana danych osobowych następuje na podstawie art. 6 ust. 1 lit. b RODO.
4. Dane osobowe będą przetwarzane na potrzeby dokonania oględzin mienia lub realizacji przez AMW procesu obrotu rzeczami ruchomymi niekoncesjonowanymi przez okres zgodny z wymaganiami archiwizacji określonymi w przepisach prawa.
5. Podanie danych jest dobrowolne, jednak niezbędne do dokonywania zakupu w AMW rzeczy ruchomych niekoncesjonowanych. Niepodanie danych uniemożliwi zakup rzeczy ruchomych niekoncesjonowanych.
6. Posiada Pani/Pan prawo żądania dostępu do danych osobowych w Oddziale Regionalnym Agencji Mienia Wojskowego 
w Bydgoszczy, ul. Gdańska 163a, 85-915 Bydgoszcz, ich sprostowania, usunięcia lub ograniczenia przetwarzania oraz prawo do wniesienia sprzeciwu wobec przetwarzania, a także prawo do przenoszenia danych chyba, że ograniczenia w tym względzie wynikają wprost z przepisów prawa. Ponadto, przysługuje Pani/Panu prawo do wniesienia skargi do Prezesa Urzędu Ochrony Danych Osobowych.
7. Pani/Pana dane osobowe nie będą przetwarzane w sposób zautomatyzowany i nie będą poddawane profilowaniu.
8. Administrator zawiadamia, że dane osobowe nie będą przekazywane innym odbiorcom jak również do państwa trzeciego ani do organizacji międzynarodowej, jedynie przekazywane będą w niezbędnym zakresie jednostkom organizacyjnym MON i MSWiA, 
w związku z oględzinami i odbiorem rzeczy ruchomych niekoncesjonowanych oraz innym organom władzy publicznej, o ile wynika to 
z obowiązującego prawa. 
</t>
  </si>
  <si>
    <t>Łódź MARIUSZ 400 na przyczepie TRAMP TRAIL 750J</t>
  </si>
  <si>
    <t>1985                       1977</t>
  </si>
  <si>
    <t>040577                                                 010685</t>
  </si>
  <si>
    <t>010974                              061074</t>
  </si>
  <si>
    <t>1974                 1974</t>
  </si>
  <si>
    <t>060584                          040185</t>
  </si>
  <si>
    <t>1984                   1985</t>
  </si>
  <si>
    <t>97F999                                                         SUB05J000XF001337</t>
  </si>
  <si>
    <t>1999                              1999</t>
  </si>
  <si>
    <t>Osprzęt piły spalinowej - pakiet zawierający 2 poz. asort., tym: osprzęt do obcinania pali pod wodą PS-290 - 4 szt., osprzęt do cięcia lodu OPS-290/L - 1 szt.</t>
  </si>
  <si>
    <t>9</t>
  </si>
  <si>
    <r>
      <t xml:space="preserve">Sprzęt informatyczny - pakiet zawierający 66 poz. asort. </t>
    </r>
    <r>
      <rPr>
        <i/>
        <sz val="10"/>
        <color theme="1"/>
        <rFont val="Times New Roman"/>
        <family val="1"/>
        <charset val="238"/>
      </rPr>
      <t>(wg oddzielnego wykazu),</t>
    </r>
    <r>
      <rPr>
        <sz val="10"/>
        <color theme="1"/>
        <rFont val="Times New Roman"/>
        <family val="1"/>
        <charset val="238"/>
      </rPr>
      <t xml:space="preserve"> w tym m.in.: notebooki </t>
    </r>
    <r>
      <rPr>
        <i/>
        <sz val="10"/>
        <color theme="1"/>
        <rFont val="Times New Roman"/>
        <family val="1"/>
        <charset val="238"/>
      </rPr>
      <t>(bez dysków twardych),</t>
    </r>
    <r>
      <rPr>
        <sz val="10"/>
        <color theme="1"/>
        <rFont val="Times New Roman"/>
        <family val="1"/>
        <charset val="238"/>
      </rPr>
      <t xml:space="preserve"> stacje graficzne, monitory itp.</t>
    </r>
  </si>
  <si>
    <r>
      <t xml:space="preserve">Artykuły mundurowe - pakiet zawierający 9 poz. asort. </t>
    </r>
    <r>
      <rPr>
        <i/>
        <sz val="10"/>
        <color theme="1"/>
        <rFont val="Times New Roman"/>
        <family val="1"/>
        <charset val="238"/>
      </rPr>
      <t>(wg oddzielnego wykazu),</t>
    </r>
    <r>
      <rPr>
        <sz val="10"/>
        <color theme="1"/>
        <rFont val="Times New Roman"/>
        <family val="1"/>
        <charset val="238"/>
      </rPr>
      <t xml:space="preserve"> w tym:</t>
    </r>
    <r>
      <rPr>
        <sz val="12"/>
        <color theme="1"/>
        <rFont val="Times New Roman"/>
        <family val="1"/>
        <charset val="238"/>
      </rPr>
      <t xml:space="preserve"> </t>
    </r>
    <r>
      <rPr>
        <sz val="10"/>
        <color theme="1"/>
        <rFont val="Times New Roman"/>
        <family val="1"/>
        <charset val="238"/>
      </rPr>
      <t>koszule koloru khaki, pochewki różnego rodzaju</t>
    </r>
  </si>
  <si>
    <r>
      <t xml:space="preserve">Artykuły mundurowe - pakiet zawierający 6 poz. asort. </t>
    </r>
    <r>
      <rPr>
        <i/>
        <sz val="10"/>
        <color theme="1"/>
        <rFont val="Times New Roman"/>
        <family val="1"/>
        <charset val="238"/>
      </rPr>
      <t>(wg oddzielnego wykazu),</t>
    </r>
    <r>
      <rPr>
        <sz val="10"/>
        <color theme="1"/>
        <rFont val="Times New Roman"/>
        <family val="1"/>
        <charset val="238"/>
      </rPr>
      <t xml:space="preserve"> w tym:</t>
    </r>
    <r>
      <rPr>
        <sz val="12"/>
        <color theme="1"/>
        <rFont val="Times New Roman"/>
        <family val="1"/>
        <charset val="238"/>
      </rPr>
      <t xml:space="preserve"> </t>
    </r>
    <r>
      <rPr>
        <sz val="10"/>
        <color theme="1"/>
        <rFont val="Times New Roman"/>
        <family val="1"/>
        <charset val="238"/>
      </rPr>
      <t>koszule koloru khaki, pochewki różnego rodzaju</t>
    </r>
  </si>
  <si>
    <r>
      <t xml:space="preserve">Sprzęt warsztatowy - pakiet zawierający 39 poz. asort. </t>
    </r>
    <r>
      <rPr>
        <i/>
        <sz val="10"/>
        <color theme="1"/>
        <rFont val="Times New Roman"/>
        <family val="1"/>
        <charset val="238"/>
      </rPr>
      <t>(wg oddzielnego wykazu)</t>
    </r>
    <r>
      <rPr>
        <sz val="10"/>
        <color theme="1"/>
        <rFont val="Times New Roman"/>
        <family val="1"/>
        <charset val="238"/>
      </rPr>
      <t>, w tym m.in.: szlifierki, wiertarko-wkrętarki, klucze dynamometryczne itp.</t>
    </r>
  </si>
  <si>
    <t>Zbiorniki na wodę - pakiet zawierający 2 poz. asort., w tym: zbiornik miękki na wodę 100 1 - 14 szt., zbiornik miękki na wodę 10 1 - 73 szt.</t>
  </si>
  <si>
    <t>Maszyny krawieckie - pakiet zawierający 3 poz. asort., w tym: maszyna krawiecka MINERVA kl 72-207-101 - 1 szt., maszyna krawiecka TEXTIMA - 1 szt., maszyna stębnówka ŁUCZNIK LZ-3 - 1 szt.</t>
  </si>
  <si>
    <t>Bieżnia PLIANT HOL 15</t>
  </si>
  <si>
    <t>SDA227011</t>
  </si>
  <si>
    <r>
      <t xml:space="preserve">Rurociąg stalowy RS-150A, fi 150, dł. 10 000 mb. </t>
    </r>
    <r>
      <rPr>
        <i/>
        <sz val="10"/>
        <color theme="1"/>
        <rFont val="Times New Roman"/>
        <family val="1"/>
        <charset val="238"/>
      </rPr>
      <t>(wg oddzielnego wykazu)</t>
    </r>
  </si>
  <si>
    <r>
      <t>Rurociąg stalowy RS-150A, fi 150, dł. 10 000 mb.</t>
    </r>
    <r>
      <rPr>
        <i/>
        <sz val="10"/>
        <color theme="1"/>
        <rFont val="Times New Roman"/>
        <family val="1"/>
        <charset val="238"/>
      </rPr>
      <t xml:space="preserve"> (wg oddzielnego wykazu)</t>
    </r>
  </si>
  <si>
    <t>1E</t>
  </si>
  <si>
    <t>1G</t>
  </si>
  <si>
    <t>1H</t>
  </si>
  <si>
    <t>Kosiarka samojezdna HF2417 HMF</t>
  </si>
  <si>
    <t>MAPF 8705236</t>
  </si>
  <si>
    <r>
      <t xml:space="preserve">Zespół spalinowo - elektryczny PAD-36-3/400/P1 na przyczepie 1 - osiowej </t>
    </r>
    <r>
      <rPr>
        <i/>
        <sz val="10"/>
        <color theme="1"/>
        <rFont val="Times New Roman"/>
        <family val="1"/>
        <charset val="238"/>
      </rPr>
      <t>(36 kW, 400V, 50 Hz)</t>
    </r>
  </si>
  <si>
    <t>S 93214</t>
  </si>
  <si>
    <t>Tonery i akcesoria do drukarek - pakiet zawierający 193 poz. asort. (wg oddzielnego wykazu), w tym m.in..: tusze, tonery, głowice, bębny, urządzenia wielofunjcyjne itp..</t>
  </si>
  <si>
    <t>Waga zegarowa ŻUK-200</t>
  </si>
  <si>
    <t>12707/97</t>
  </si>
  <si>
    <t>Samochód do przewozu pieczywa na pojeździe marki STAR-29</t>
  </si>
  <si>
    <t>Skrzynia drewniana po amunicji strzeleckiej - pakiet zawierający 100 szt.</t>
  </si>
  <si>
    <t>Sprzęt służby infrastruktury - pakiet zawierający 121 poz. asort. (wg oddzielnego wykazu), w tym m.in.: drut ocynkowany, blachy, pręty aluminiowe, pręty stalowe, pręty mosiężne, rury różnego rodzaju itp.</t>
  </si>
  <si>
    <t>Agregat proszkowy AP 250</t>
  </si>
  <si>
    <t>009</t>
  </si>
  <si>
    <t>005</t>
  </si>
  <si>
    <t>Koparka samochodowa hydrauliczna K-407C na pojeździe marki STAR 266</t>
  </si>
  <si>
    <r>
      <t xml:space="preserve">Wózek transportowy akumulatorowy MELEX 245 </t>
    </r>
    <r>
      <rPr>
        <i/>
        <sz val="10"/>
        <color theme="1"/>
        <rFont val="Times New Roman"/>
        <family val="1"/>
        <charset val="238"/>
      </rPr>
      <t>(wyposażony w baterię)</t>
    </r>
  </si>
  <si>
    <t>Żuraw R-101 na pojeździe marki JELCZ-325</t>
  </si>
  <si>
    <t>1985</t>
  </si>
  <si>
    <t>Pojemniki metalowe (73 szt. różnego typu) - pakiet zawierający 7 poz. asort. (wg oddzielnego wykazu)</t>
  </si>
  <si>
    <t>Wyposażenie magazynowe - pakiet zawierający 39 poz. asort. (wg odzielnego wykazu), w tym m.in.: pojemniki magazynowe różnego typu, drabiny, stół warsztatowy, zgrzewarki do folii, wiertarki itp..</t>
  </si>
  <si>
    <t>Samochód ciężarowo-osobowy wysokiej mobilności HONKER 2000</t>
  </si>
  <si>
    <t>Przyczepa D-662 pod urządzenie specjalne</t>
  </si>
  <si>
    <t>Zgrzewarka punktowa ZPF-40</t>
  </si>
  <si>
    <r>
      <t xml:space="preserve">SILNIK z osprzętem i skrzynią biegów do pojazdu marki ZIŁ </t>
    </r>
    <r>
      <rPr>
        <i/>
        <sz val="10"/>
        <color theme="1"/>
        <rFont val="Times New Roman"/>
        <family val="1"/>
        <charset val="238"/>
      </rPr>
      <t>(nr kat. 157KE-100026-A)</t>
    </r>
  </si>
  <si>
    <t>Mikrobus FIAT DUCATO (pojemność 2,3 l JTD)</t>
  </si>
  <si>
    <t>ZFA25000001305956</t>
  </si>
  <si>
    <t>SUL24244460002326</t>
  </si>
  <si>
    <t>SUL24243440001866</t>
  </si>
  <si>
    <t>SUZP0A02P5Z000325</t>
  </si>
  <si>
    <t>145/75</t>
  </si>
  <si>
    <t>Tokarka pociągowa TUC 175</t>
  </si>
  <si>
    <t>Agregat sprężarkowy WAN-AW</t>
  </si>
  <si>
    <t>Nadwozie 117AUM do pojazdu marki STAR 660/266</t>
  </si>
  <si>
    <r>
      <t xml:space="preserve">Silnik do pojazdów marki ZIŁ, URAL </t>
    </r>
    <r>
      <rPr>
        <i/>
        <sz val="10"/>
        <color theme="1"/>
        <rFont val="Times New Roman"/>
        <family val="1"/>
        <charset val="238"/>
      </rPr>
      <t>(nr kat. 131A-1000260)</t>
    </r>
    <r>
      <rPr>
        <sz val="10"/>
        <color theme="1"/>
        <rFont val="Times New Roman"/>
        <family val="1"/>
        <charset val="238"/>
      </rPr>
      <t xml:space="preserve"> </t>
    </r>
  </si>
  <si>
    <t>Ploter laserowy SF-40</t>
  </si>
  <si>
    <t>Tusze i tonery - pakiet zawierający 49 poz. asort. (wg oddzielnego wykazu), w tym m.in.: tusze i tonery różnego rodzaju</t>
  </si>
  <si>
    <r>
      <t xml:space="preserve">Silnik wysokoprężny S-359M do pojazdu marki STAR </t>
    </r>
    <r>
      <rPr>
        <i/>
        <sz val="10"/>
        <color theme="1"/>
        <rFont val="Times New Roman"/>
        <family val="1"/>
        <charset val="238"/>
      </rPr>
      <t>(nr kat. 359-29-230)</t>
    </r>
  </si>
  <si>
    <r>
      <t xml:space="preserve">Skrzynia rozdzielcza do pojazdów marki ZIŁ, URAL </t>
    </r>
    <r>
      <rPr>
        <i/>
        <sz val="10"/>
        <color theme="1"/>
        <rFont val="Times New Roman"/>
        <family val="1"/>
        <charset val="238"/>
      </rPr>
      <t>(nr kat. 375-1800020G)</t>
    </r>
  </si>
  <si>
    <t>Kserokopiarki i urządzenia wielofunkcyjne (54 szt. różnego typu) - pakiet zawierający 54 poz. asort. (wg oddzielnego wykazu)</t>
  </si>
  <si>
    <t>Stół bilardowy NN o wymiarach 2554x1410 mm</t>
  </si>
  <si>
    <t>Telewizory (84 szt. różnego typu) - pakiet zawierający 84 poz. asort. (wg oddzielnego wykazu)</t>
  </si>
  <si>
    <t>Stół bilardowy - pakiet zawierający 2 poz. asort., w tym: stół bilardowy NN 2410x1390 mm - 1 szt., stół bilardowy LAUREATE 8FT0013 - 1 szt.</t>
  </si>
  <si>
    <t xml:space="preserve">Gra zręcznościowa piłka nożna POLSPORT </t>
  </si>
  <si>
    <t>Zużyte materiały szlifierskie inne niż wymienione w 12 01 20 
(kod odpadu 12 01 21)</t>
  </si>
  <si>
    <r>
      <t xml:space="preserve">Inne niewymienione elementy </t>
    </r>
    <r>
      <rPr>
        <i/>
        <sz val="11"/>
        <color theme="1"/>
        <rFont val="Times New Roman"/>
        <family val="1"/>
        <charset val="238"/>
      </rPr>
      <t>(zużyte szczotki z oczyszczarek lotniskowych)</t>
    </r>
    <r>
      <rPr>
        <sz val="11"/>
        <color theme="1"/>
        <rFont val="Times New Roman"/>
        <family val="1"/>
        <charset val="238"/>
      </rPr>
      <t xml:space="preserve"> (kod odpadu 16 01 22)</t>
    </r>
  </si>
  <si>
    <t>Złom miedzi, brązu, mosiądzu 
(kod odpadu 17 04 01)</t>
  </si>
  <si>
    <t>Złom metali żelaznych 
(kod odpadu 16 01 17)</t>
  </si>
  <si>
    <t>Złom aluminiowy 
(kod odpadu 17 04 02)</t>
  </si>
  <si>
    <t>Złom żelaza i stali
(kod odpadu 17 04 05)</t>
  </si>
  <si>
    <r>
      <t xml:space="preserve">Złom mieszaniny metali </t>
    </r>
    <r>
      <rPr>
        <i/>
        <sz val="11"/>
        <color theme="1"/>
        <rFont val="Times New Roman"/>
        <family val="1"/>
        <charset val="238"/>
      </rPr>
      <t>(w większości zużyte elementy konstrukcyjne namiotu)</t>
    </r>
    <r>
      <rPr>
        <sz val="11"/>
        <color theme="1"/>
        <rFont val="Times New Roman"/>
        <family val="1"/>
        <charset val="238"/>
      </rPr>
      <t xml:space="preserve"> (kod odpadu 17 04 07)</t>
    </r>
  </si>
  <si>
    <t>WARTOŚĆ RAZEM DLA POZYCJI  123</t>
  </si>
  <si>
    <r>
      <t xml:space="preserve">Zużyte opony
</t>
    </r>
    <r>
      <rPr>
        <i/>
        <sz val="11"/>
        <rFont val="Times New Roman"/>
        <family val="1"/>
        <charset val="238"/>
      </rPr>
      <t xml:space="preserve">(nienadające się do bieżnikowania lub dalszego użytkowania pochodzące z samochodów osobowych, ciężarowych lub oczyszczarek lotniskowych) </t>
    </r>
    <r>
      <rPr>
        <sz val="11"/>
        <rFont val="Times New Roman"/>
        <family val="1"/>
        <charset val="238"/>
      </rPr>
      <t xml:space="preserve">
(kod odpadu 16 01 03)</t>
    </r>
  </si>
  <si>
    <t>WARTOŚĆ RAZEM DLA POZYCJI 124</t>
  </si>
  <si>
    <t>WARTOŚĆ RAZEM DLA POZYCJI 125</t>
  </si>
  <si>
    <r>
      <t xml:space="preserve">Odpadowy papier i tektura </t>
    </r>
    <r>
      <rPr>
        <i/>
        <sz val="11"/>
        <color theme="1"/>
        <rFont val="Times New Roman"/>
        <family val="1"/>
        <charset val="238"/>
      </rPr>
      <t>(wybrakowane mapy topograficzne</t>
    </r>
    <r>
      <rPr>
        <sz val="11"/>
        <color theme="1"/>
        <rFont val="Times New Roman"/>
        <family val="1"/>
        <charset val="238"/>
      </rPr>
      <t>) 
(kod odpadu 19 12 01)</t>
    </r>
  </si>
  <si>
    <r>
      <t>Odpadowy papier i tektura (</t>
    </r>
    <r>
      <rPr>
        <i/>
        <sz val="11"/>
        <color theme="1"/>
        <rFont val="Times New Roman"/>
        <family val="1"/>
        <charset val="238"/>
      </rPr>
      <t>zużyte książki, wycofane druki i formularze</t>
    </r>
    <r>
      <rPr>
        <sz val="11"/>
        <color theme="1"/>
        <rFont val="Times New Roman"/>
        <family val="1"/>
        <charset val="238"/>
      </rPr>
      <t>) 
(kod odpadu 19 12 01)</t>
    </r>
  </si>
  <si>
    <t>WARTOŚĆ RAZEM DLA POZYCJI  126</t>
  </si>
  <si>
    <r>
      <t xml:space="preserve">Zużyte urządzenia zawierające niebezpieczne elementy inne niż wymienione w 16 02 09 do 16 02 12 </t>
    </r>
    <r>
      <rPr>
        <i/>
        <sz val="11"/>
        <color theme="1"/>
        <rFont val="Times New Roman"/>
        <family val="1"/>
        <charset val="238"/>
      </rPr>
      <t>(monitory, telewizory kineskopowe)</t>
    </r>
    <r>
      <rPr>
        <sz val="11"/>
        <color theme="1"/>
        <rFont val="Times New Roman"/>
        <family val="1"/>
        <charset val="238"/>
      </rPr>
      <t xml:space="preserve">
(kod odpadu 16 02 13*)</t>
    </r>
  </si>
  <si>
    <r>
      <t xml:space="preserve">Zużyte urządzenia elektryczne i elektroniczne inne niż wymienione w 16 02 09 do 16 02 13 </t>
    </r>
    <r>
      <rPr>
        <i/>
        <sz val="11"/>
        <color theme="1"/>
        <rFont val="Times New Roman"/>
        <family val="1"/>
        <charset val="238"/>
      </rPr>
      <t xml:space="preserve">(w tym. m.in. zużyty sprzęt komputerowy bez dysków, zużyte drukarki) </t>
    </r>
    <r>
      <rPr>
        <sz val="11"/>
        <color theme="1"/>
        <rFont val="Times New Roman"/>
        <family val="1"/>
        <charset val="238"/>
      </rPr>
      <t xml:space="preserve">
(kod odpadu 16 02 14)</t>
    </r>
  </si>
  <si>
    <t>Elementy usunięte ze zużytych urządzeń elektrycznych i elektronicznych inne niż wymienione w 16 02 15 (kod odpadu 16 02 16)</t>
  </si>
  <si>
    <t>Przepracowane inne oleje hydrauliczne 
(kod odpadu 13 01 13*)</t>
  </si>
  <si>
    <t xml:space="preserve">Przepracowane mineralne oleje silnikowe, przekładniowe, smarowe niezawierające związków chlorowcoorganicznych 
(kod odpadu 13 02 05*) </t>
  </si>
  <si>
    <t>Przepracowane syntetyczne oleje silnikowe, przekładniowe i smarowe 
(kod odpadu 13 02 06*)</t>
  </si>
  <si>
    <t>Przepracowane inne oleje silnikowe, przekładniowe, smarowe 
(kod odpadu 13 02 08*)</t>
  </si>
  <si>
    <t>Odpadowy olej napędowy
(olej napędowy nie spełniający wymogów) 
(kod odpadu 13 07 01*)</t>
  </si>
  <si>
    <t>Odpadowe inne paliwa włącznie z mieszaninami
(zlewki laboratoryjne paliw lotniczych) 
(kod odpadu 13 07 03*)</t>
  </si>
  <si>
    <t>Przepracowane płyny hamulcowe
(kod odpadu 16 01 13*)</t>
  </si>
  <si>
    <t xml:space="preserve">Przepracowane płyny zapobiegające zamarzaniu zawierające niebezpieczne substancje
(kod odpadu 16 01 14*) </t>
  </si>
  <si>
    <t>WARTOŚĆ RAZEM DLA POZYCJI  129</t>
  </si>
  <si>
    <t>WARTOŚĆ RAZEM DLA POZYCJI  128</t>
  </si>
  <si>
    <t>WARTOŚĆ RAZEM DLA POZYCJI 127</t>
  </si>
  <si>
    <t>WARTOŚĆ RAZEM DLA POZYCJI 130</t>
  </si>
  <si>
    <t>WARTOŚĆ RAZEM DLA POZYCJI 131</t>
  </si>
  <si>
    <r>
      <t xml:space="preserve">Odpadowe opakowania z drewna </t>
    </r>
    <r>
      <rPr>
        <i/>
        <sz val="11"/>
        <rFont val="Times New Roman"/>
        <family val="1"/>
        <charset val="238"/>
      </rPr>
      <t xml:space="preserve">(wybrakowane skrzynie i palety) </t>
    </r>
    <r>
      <rPr>
        <sz val="11"/>
        <rFont val="Times New Roman"/>
        <family val="1"/>
        <charset val="238"/>
      </rPr>
      <t>(kod odpadu 15 01 03)</t>
    </r>
  </si>
  <si>
    <r>
      <t xml:space="preserve">Odpadowe trociny, wióry, ścinki, drewno, płyta wiórowa i fornir inne niż wymienione w 03 01 04 </t>
    </r>
    <r>
      <rPr>
        <i/>
        <sz val="11"/>
        <rFont val="Times New Roman"/>
        <family val="1"/>
        <charset val="238"/>
      </rPr>
      <t>(odpadowe resztki płyt, trociny, wióry)</t>
    </r>
    <r>
      <rPr>
        <sz val="11"/>
        <rFont val="Times New Roman"/>
        <family val="1"/>
        <charset val="238"/>
      </rPr>
      <t>(kod odpadu 03 01 05)</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</si>
</sst>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415]General"/>
  </numFmts>
  <fonts count="24">
    <font>
      <sz val="11"/>
      <color theme="1"/>
      <name val="Czcionka tekstu podstawowego"/>
      <family val="2"/>
      <charset val="238"/>
    </font>
    <font>
      <sz val="11"/>
      <color theme="1"/>
      <name val="Times New Roman"/>
      <family val="1"/>
      <charset val="238"/>
    </font>
    <font>
      <b/>
      <sz val="14"/>
      <color theme="1"/>
      <name val="Times New Roman"/>
      <family val="1"/>
      <charset val="238"/>
    </font>
    <font>
      <b/>
      <sz val="12"/>
      <color theme="1"/>
      <name val="Times New Roman"/>
      <family val="1"/>
      <charset val="238"/>
    </font>
    <font>
      <sz val="8"/>
      <color theme="1"/>
      <name val="Times New Roman"/>
      <family val="1"/>
      <charset val="238"/>
    </font>
    <font>
      <b/>
      <sz val="11"/>
      <color theme="1"/>
      <name val="Times New Roman"/>
      <family val="1"/>
      <charset val="238"/>
    </font>
    <font>
      <i/>
      <sz val="11"/>
      <color theme="1"/>
      <name val="Czcionka tekstu podstawowego"/>
      <family val="2"/>
      <charset val="238"/>
    </font>
    <font>
      <i/>
      <sz val="8"/>
      <color theme="1"/>
      <name val="Times New Roman"/>
      <family val="1"/>
      <charset val="238"/>
    </font>
    <font>
      <i/>
      <sz val="11"/>
      <color theme="1"/>
      <name val="Times New Roman"/>
      <family val="1"/>
      <charset val="238"/>
    </font>
    <font>
      <sz val="12"/>
      <color theme="1"/>
      <name val="Times New Roman"/>
      <family val="1"/>
      <charset val="238"/>
    </font>
    <font>
      <sz val="11"/>
      <color rgb="FF000000"/>
      <name val="Czcionka tekstu podstawowego"/>
      <charset val="238"/>
    </font>
    <font>
      <b/>
      <sz val="12"/>
      <color rgb="FF000000"/>
      <name val="Times New Roman"/>
      <family val="1"/>
      <charset val="238"/>
    </font>
    <font>
      <b/>
      <sz val="11"/>
      <name val="Times New Roman"/>
      <family val="1"/>
      <charset val="238"/>
    </font>
    <font>
      <b/>
      <sz val="10"/>
      <color rgb="FF000000"/>
      <name val="Times New Roman"/>
      <family val="1"/>
      <charset val="238"/>
    </font>
    <font>
      <sz val="12"/>
      <color rgb="FF000000"/>
      <name val="Times New Roman"/>
      <family val="1"/>
      <charset val="238"/>
    </font>
    <font>
      <i/>
      <sz val="12"/>
      <color rgb="FF000000"/>
      <name val="Times New Roman"/>
      <family val="1"/>
      <charset val="238"/>
    </font>
    <font>
      <i/>
      <sz val="12"/>
      <color theme="1"/>
      <name val="Times New Roman"/>
      <family val="1"/>
      <charset val="238"/>
    </font>
    <font>
      <sz val="11"/>
      <name val="Times New Roman"/>
      <family val="1"/>
      <charset val="238"/>
    </font>
    <font>
      <i/>
      <sz val="11"/>
      <name val="Times New Roman"/>
      <family val="1"/>
      <charset val="238"/>
    </font>
    <font>
      <sz val="11"/>
      <name val="Czcionka tekstu podstawowego"/>
      <family val="2"/>
      <charset val="238"/>
    </font>
    <font>
      <sz val="11"/>
      <color theme="1"/>
      <name val="Czcionka tekstu podstawowego"/>
      <family val="2"/>
      <charset val="238"/>
    </font>
    <font>
      <sz val="11"/>
      <color rgb="FF000000"/>
      <name val="Times New Roman"/>
      <charset val="238"/>
    </font>
    <font>
      <sz val="10"/>
      <color theme="1"/>
      <name val="Times New Roman"/>
      <family val="1"/>
      <charset val="238"/>
    </font>
    <font>
      <i/>
      <sz val="10"/>
      <color theme="1"/>
      <name val="Times New Roman"/>
      <family val="1"/>
      <charset val="238"/>
    </font>
  </fonts>
  <fills count="4">
    <fill>
      <patternFill patternType="none"/>
    </fill>
    <fill>
      <patternFill patternType="gray125"/>
    </fill>
    <fill>
      <patternFill patternType="solid">
        <fgColor theme="0"/>
        <bgColor indexed="64"/>
      </patternFill>
    </fill>
    <fill>
      <patternFill patternType="solid">
        <fgColor rgb="FFFFFFCC"/>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
      <left/>
      <right style="thin">
        <color auto="1"/>
      </right>
      <top/>
      <bottom style="thin">
        <color auto="1"/>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style="thin">
        <color indexed="64"/>
      </left>
      <right style="thin">
        <color indexed="64"/>
      </right>
      <top/>
      <bottom/>
      <diagonal/>
    </border>
  </borders>
  <cellStyleXfs count="3">
    <xf numFmtId="0" fontId="0" fillId="0" borderId="0"/>
    <xf numFmtId="164" fontId="10" fillId="0" borderId="0"/>
    <xf numFmtId="0" fontId="20" fillId="0" borderId="0"/>
  </cellStyleXfs>
  <cellXfs count="140">
    <xf numFmtId="0" fontId="0" fillId="0" borderId="0" xfId="0"/>
    <xf numFmtId="4" fontId="1" fillId="0" borderId="0" xfId="0" applyNumberFormat="1" applyFont="1" applyProtection="1">
      <protection locked="0"/>
    </xf>
    <xf numFmtId="0" fontId="1" fillId="0" borderId="0" xfId="0" applyFont="1" applyProtection="1"/>
    <xf numFmtId="4" fontId="1" fillId="0" borderId="0" xfId="0" applyNumberFormat="1" applyFont="1" applyProtection="1"/>
    <xf numFmtId="0" fontId="4" fillId="0" borderId="0" xfId="0" applyFont="1" applyProtection="1">
      <protection locked="0"/>
    </xf>
    <xf numFmtId="0" fontId="1" fillId="0" borderId="0" xfId="0" applyFont="1" applyFill="1" applyAlignment="1" applyProtection="1"/>
    <xf numFmtId="0" fontId="1" fillId="0" borderId="0" xfId="0" applyFont="1" applyFill="1" applyProtection="1"/>
    <xf numFmtId="4" fontId="1" fillId="0" borderId="0" xfId="0" applyNumberFormat="1" applyFont="1" applyFill="1" applyProtection="1"/>
    <xf numFmtId="0" fontId="1" fillId="0" borderId="0" xfId="0" quotePrefix="1" applyFont="1" applyFill="1" applyAlignment="1" applyProtection="1">
      <alignment vertical="center"/>
    </xf>
    <xf numFmtId="0" fontId="1" fillId="0" borderId="0" xfId="0" applyFont="1" applyFill="1" applyProtection="1">
      <protection locked="0"/>
    </xf>
    <xf numFmtId="4" fontId="1" fillId="0" borderId="0" xfId="0" applyNumberFormat="1" applyFont="1" applyFill="1" applyProtection="1">
      <protection locked="0"/>
    </xf>
    <xf numFmtId="0" fontId="1" fillId="0" borderId="0" xfId="0" applyFont="1" applyFill="1" applyAlignment="1" applyProtection="1">
      <alignment vertical="center"/>
    </xf>
    <xf numFmtId="4" fontId="1" fillId="0" borderId="0" xfId="0" applyNumberFormat="1" applyFont="1" applyFill="1" applyAlignment="1" applyProtection="1">
      <alignment vertical="center"/>
    </xf>
    <xf numFmtId="0" fontId="1" fillId="0" borderId="0" xfId="0" applyFont="1" applyAlignment="1" applyProtection="1">
      <alignment vertical="center"/>
      <protection locked="0"/>
    </xf>
    <xf numFmtId="0" fontId="1" fillId="0" borderId="0" xfId="0" applyFont="1" applyFill="1" applyAlignment="1" applyProtection="1">
      <alignment wrapText="1"/>
    </xf>
    <xf numFmtId="0" fontId="1" fillId="0" borderId="0" xfId="0" applyFont="1" applyFill="1" applyAlignment="1" applyProtection="1">
      <protection locked="0"/>
    </xf>
    <xf numFmtId="4" fontId="1" fillId="0" borderId="0" xfId="0" applyNumberFormat="1" applyFont="1" applyAlignment="1" applyProtection="1">
      <alignment wrapText="1"/>
    </xf>
    <xf numFmtId="0" fontId="1" fillId="2" borderId="0" xfId="0" applyFont="1" applyFill="1" applyProtection="1">
      <protection locked="0"/>
    </xf>
    <xf numFmtId="0" fontId="7" fillId="0" borderId="0" xfId="0" applyFont="1" applyProtection="1">
      <protection locked="0"/>
    </xf>
    <xf numFmtId="4" fontId="5" fillId="0" borderId="0" xfId="0" applyNumberFormat="1" applyFont="1" applyAlignment="1" applyProtection="1">
      <alignment wrapText="1"/>
    </xf>
    <xf numFmtId="4" fontId="1" fillId="0" borderId="1" xfId="0" applyNumberFormat="1" applyFont="1" applyBorder="1" applyAlignment="1" applyProtection="1">
      <alignment horizontal="center" vertical="center" wrapText="1"/>
    </xf>
    <xf numFmtId="4" fontId="1" fillId="0" borderId="1" xfId="0" applyNumberFormat="1" applyFont="1" applyFill="1" applyBorder="1" applyAlignment="1" applyProtection="1">
      <alignment horizontal="center" vertical="center" wrapText="1"/>
      <protection locked="0"/>
    </xf>
    <xf numFmtId="0" fontId="5" fillId="0" borderId="0" xfId="0" applyFont="1" applyAlignment="1" applyProtection="1">
      <alignment vertical="center"/>
    </xf>
    <xf numFmtId="0" fontId="5" fillId="0" borderId="0" xfId="0" applyFont="1" applyFill="1" applyAlignment="1" applyProtection="1"/>
    <xf numFmtId="0" fontId="3" fillId="0" borderId="0" xfId="0" applyFont="1" applyFill="1" applyAlignment="1" applyProtection="1">
      <alignment horizontal="right"/>
    </xf>
    <xf numFmtId="4" fontId="1" fillId="0" borderId="1" xfId="0" applyNumberFormat="1" applyFont="1" applyBorder="1" applyAlignment="1" applyProtection="1">
      <alignment horizontal="center" vertical="center"/>
    </xf>
    <xf numFmtId="49" fontId="1" fillId="0" borderId="1" xfId="0" applyNumberFormat="1" applyFont="1" applyBorder="1" applyAlignment="1" applyProtection="1">
      <alignment horizontal="center" vertical="center" wrapText="1"/>
    </xf>
    <xf numFmtId="4" fontId="5" fillId="3" borderId="1" xfId="0" applyNumberFormat="1" applyFont="1" applyFill="1" applyBorder="1" applyAlignment="1" applyProtection="1">
      <alignment horizontal="center" vertical="center" wrapText="1"/>
    </xf>
    <xf numFmtId="0" fontId="1" fillId="2" borderId="0" xfId="0" applyFont="1" applyFill="1" applyAlignment="1" applyProtection="1">
      <alignment horizontal="center" vertical="top"/>
    </xf>
    <xf numFmtId="0" fontId="3" fillId="0" borderId="0" xfId="0" applyFont="1" applyAlignment="1" applyProtection="1">
      <alignment horizontal="right"/>
    </xf>
    <xf numFmtId="4" fontId="1" fillId="0" borderId="0" xfId="0" applyNumberFormat="1" applyFont="1" applyAlignment="1" applyProtection="1">
      <alignment horizontal="left" vertical="top" wrapText="1"/>
    </xf>
    <xf numFmtId="0" fontId="1" fillId="0" borderId="0" xfId="0" applyFont="1" applyProtection="1">
      <protection locked="0"/>
    </xf>
    <xf numFmtId="0" fontId="1" fillId="0" borderId="1" xfId="0" applyFont="1" applyBorder="1" applyAlignment="1" applyProtection="1">
      <alignment horizontal="center" vertical="center" wrapText="1"/>
    </xf>
    <xf numFmtId="0" fontId="7" fillId="0" borderId="1" xfId="0" applyFont="1" applyBorder="1" applyAlignment="1" applyProtection="1">
      <alignment horizontal="center"/>
    </xf>
    <xf numFmtId="0" fontId="1" fillId="0" borderId="1" xfId="0" applyFont="1" applyBorder="1" applyAlignment="1" applyProtection="1">
      <alignment horizontal="center" vertical="center" wrapText="1"/>
    </xf>
    <xf numFmtId="0" fontId="1" fillId="0" borderId="0" xfId="0" quotePrefix="1" applyFont="1" applyFill="1" applyAlignment="1" applyProtection="1">
      <alignment horizontal="left" vertical="top" wrapText="1"/>
    </xf>
    <xf numFmtId="0" fontId="7" fillId="0" borderId="1" xfId="0" applyFont="1" applyBorder="1" applyAlignment="1" applyProtection="1">
      <alignment horizontal="center" vertical="center"/>
    </xf>
    <xf numFmtId="0" fontId="9" fillId="0" borderId="0" xfId="0" applyFont="1" applyFill="1" applyAlignment="1">
      <alignment horizontal="center" vertical="top"/>
    </xf>
    <xf numFmtId="0" fontId="13" fillId="0" borderId="0" xfId="0" applyFont="1" applyFill="1" applyAlignment="1">
      <alignment horizontal="center" vertical="center" wrapText="1"/>
    </xf>
    <xf numFmtId="0" fontId="0" fillId="0" borderId="0" xfId="0" applyFill="1"/>
    <xf numFmtId="0" fontId="14" fillId="0" borderId="0" xfId="0" applyFont="1" applyFill="1" applyAlignment="1">
      <alignment horizontal="justify" vertical="top"/>
    </xf>
    <xf numFmtId="0" fontId="14" fillId="0" borderId="0" xfId="0" applyFont="1" applyFill="1" applyAlignment="1">
      <alignment horizontal="justify" vertical="top" wrapText="1"/>
    </xf>
    <xf numFmtId="0" fontId="9" fillId="0" borderId="0" xfId="0" applyFont="1" applyFill="1" applyAlignment="1">
      <alignment horizontal="justify" vertical="top"/>
    </xf>
    <xf numFmtId="0" fontId="9" fillId="0" borderId="0" xfId="0" applyFont="1" applyFill="1" applyAlignment="1">
      <alignment horizontal="justify" vertical="top" wrapText="1"/>
    </xf>
    <xf numFmtId="0" fontId="9" fillId="0" borderId="0" xfId="0" applyFont="1" applyFill="1" applyAlignment="1">
      <alignment horizontal="center" vertical="top" wrapText="1"/>
    </xf>
    <xf numFmtId="0" fontId="14" fillId="0" borderId="0" xfId="0" applyFont="1" applyFill="1" applyAlignment="1">
      <alignment vertical="top" wrapText="1"/>
    </xf>
    <xf numFmtId="0" fontId="9" fillId="0" borderId="0" xfId="0" applyFont="1" applyFill="1" applyAlignment="1">
      <alignment horizontal="center"/>
    </xf>
    <xf numFmtId="0" fontId="7" fillId="0" borderId="1" xfId="0" applyFont="1" applyBorder="1" applyAlignment="1" applyProtection="1">
      <alignment horizontal="center" vertical="center"/>
    </xf>
    <xf numFmtId="4" fontId="5" fillId="2" borderId="1" xfId="0" quotePrefix="1" applyNumberFormat="1" applyFont="1" applyFill="1" applyBorder="1" applyAlignment="1" applyProtection="1">
      <alignment horizontal="center" vertical="center" wrapText="1"/>
    </xf>
    <xf numFmtId="2" fontId="1" fillId="0" borderId="1" xfId="0" applyNumberFormat="1" applyFont="1" applyBorder="1" applyAlignment="1" applyProtection="1">
      <alignment horizontal="left" vertical="center" wrapText="1"/>
    </xf>
    <xf numFmtId="0" fontId="1" fillId="0" borderId="1" xfId="0" applyNumberFormat="1" applyFont="1" applyBorder="1" applyAlignment="1" applyProtection="1">
      <alignment horizontal="center" vertical="center" wrapText="1"/>
    </xf>
    <xf numFmtId="2" fontId="4" fillId="0" borderId="0" xfId="0" applyNumberFormat="1" applyFont="1" applyProtection="1">
      <protection locked="0"/>
    </xf>
    <xf numFmtId="4" fontId="1" fillId="0" borderId="1" xfId="0" applyNumberFormat="1" applyFont="1" applyFill="1" applyBorder="1" applyAlignment="1" applyProtection="1">
      <alignment horizontal="center" vertical="center" wrapText="1"/>
    </xf>
    <xf numFmtId="0" fontId="0" fillId="0" borderId="1" xfId="0" applyFont="1" applyBorder="1" applyAlignment="1" applyProtection="1">
      <alignment horizontal="left" vertical="center" wrapText="1"/>
    </xf>
    <xf numFmtId="49" fontId="1" fillId="0" borderId="1" xfId="0" applyNumberFormat="1" applyFont="1" applyFill="1" applyBorder="1" applyAlignment="1" applyProtection="1">
      <alignment horizontal="center" vertical="center" wrapText="1"/>
    </xf>
    <xf numFmtId="49" fontId="1" fillId="0" borderId="1" xfId="0" applyNumberFormat="1" applyFont="1" applyFill="1" applyBorder="1" applyAlignment="1" applyProtection="1">
      <alignment horizontal="center" vertical="center"/>
    </xf>
    <xf numFmtId="2" fontId="1" fillId="0" borderId="0" xfId="0" applyNumberFormat="1" applyFont="1" applyAlignment="1" applyProtection="1">
      <alignment horizontal="left" vertical="center" wrapText="1"/>
    </xf>
    <xf numFmtId="4" fontId="17" fillId="0" borderId="1" xfId="0" applyNumberFormat="1" applyFont="1" applyBorder="1" applyAlignment="1" applyProtection="1">
      <alignment horizontal="center" vertical="center"/>
    </xf>
    <xf numFmtId="4" fontId="12" fillId="3" borderId="1" xfId="0" applyNumberFormat="1" applyFont="1" applyFill="1" applyBorder="1" applyAlignment="1" applyProtection="1">
      <alignment horizontal="center" vertical="center" wrapText="1"/>
    </xf>
    <xf numFmtId="2" fontId="1" fillId="0" borderId="3" xfId="0" applyNumberFormat="1" applyFont="1" applyBorder="1" applyAlignment="1" applyProtection="1">
      <alignment horizontal="left" vertical="center" wrapText="1"/>
    </xf>
    <xf numFmtId="2" fontId="1" fillId="0" borderId="6" xfId="0" applyNumberFormat="1" applyFont="1" applyBorder="1" applyAlignment="1" applyProtection="1">
      <alignment horizontal="left" vertical="center" wrapText="1"/>
    </xf>
    <xf numFmtId="2" fontId="1" fillId="0" borderId="7" xfId="0" applyNumberFormat="1" applyFont="1" applyBorder="1" applyAlignment="1" applyProtection="1">
      <alignment horizontal="left" vertical="center" wrapText="1"/>
    </xf>
    <xf numFmtId="0" fontId="1" fillId="0" borderId="1" xfId="0" applyNumberFormat="1" applyFont="1" applyFill="1" applyBorder="1" applyAlignment="1" applyProtection="1">
      <alignment horizontal="center" vertical="center"/>
    </xf>
    <xf numFmtId="0" fontId="0" fillId="0" borderId="4" xfId="0" applyFont="1" applyBorder="1" applyAlignment="1" applyProtection="1">
      <alignment horizontal="left" vertical="center" wrapText="1"/>
    </xf>
    <xf numFmtId="2" fontId="1" fillId="0" borderId="7" xfId="0" applyNumberFormat="1" applyFont="1" applyBorder="1" applyAlignment="1" applyProtection="1">
      <alignment horizontal="center" vertical="center" wrapText="1"/>
    </xf>
    <xf numFmtId="1" fontId="1" fillId="0" borderId="7" xfId="0" applyNumberFormat="1" applyFont="1" applyBorder="1" applyAlignment="1" applyProtection="1">
      <alignment horizontal="center" vertical="center" wrapText="1"/>
    </xf>
    <xf numFmtId="4" fontId="17" fillId="0" borderId="1" xfId="0" applyNumberFormat="1" applyFont="1" applyBorder="1" applyAlignment="1" applyProtection="1">
      <alignment horizontal="center" vertical="center" wrapText="1"/>
    </xf>
    <xf numFmtId="4" fontId="17" fillId="0" borderId="1" xfId="0" applyNumberFormat="1" applyFont="1" applyFill="1" applyBorder="1" applyAlignment="1" applyProtection="1">
      <alignment horizontal="center" vertical="center" wrapText="1"/>
    </xf>
    <xf numFmtId="4" fontId="17" fillId="0" borderId="1" xfId="0" applyNumberFormat="1" applyFont="1" applyFill="1" applyBorder="1" applyAlignment="1" applyProtection="1">
      <alignment horizontal="center" vertical="center" wrapText="1"/>
      <protection locked="0"/>
    </xf>
    <xf numFmtId="0" fontId="12" fillId="0" borderId="1" xfId="0" applyFont="1" applyBorder="1" applyAlignment="1" applyProtection="1">
      <alignment horizontal="center" vertical="center" wrapText="1"/>
    </xf>
    <xf numFmtId="4" fontId="12" fillId="2" borderId="1" xfId="0" quotePrefix="1" applyNumberFormat="1" applyFont="1" applyFill="1" applyBorder="1" applyAlignment="1" applyProtection="1">
      <alignment horizontal="center" vertical="center" wrapText="1"/>
    </xf>
    <xf numFmtId="4" fontId="1" fillId="2" borderId="1" xfId="0" applyNumberFormat="1" applyFont="1" applyFill="1" applyBorder="1" applyAlignment="1" applyProtection="1">
      <alignment horizontal="center" vertical="center" wrapText="1"/>
    </xf>
    <xf numFmtId="4" fontId="1" fillId="2" borderId="1" xfId="0" applyNumberFormat="1" applyFont="1" applyFill="1" applyBorder="1" applyAlignment="1" applyProtection="1">
      <alignment horizontal="center" vertical="center"/>
      <protection locked="0"/>
    </xf>
    <xf numFmtId="4" fontId="1" fillId="2" borderId="1" xfId="0" applyNumberFormat="1" applyFont="1" applyFill="1" applyBorder="1" applyAlignment="1" applyProtection="1">
      <alignment horizontal="center" vertical="center" wrapText="1"/>
      <protection locked="0"/>
    </xf>
    <xf numFmtId="4" fontId="21" fillId="0" borderId="9" xfId="0" applyNumberFormat="1" applyFont="1" applyFill="1" applyBorder="1" applyAlignment="1" applyProtection="1">
      <alignment horizontal="center" vertical="center" wrapText="1"/>
      <protection locked="0"/>
    </xf>
    <xf numFmtId="2" fontId="1" fillId="0" borderId="3" xfId="0" applyNumberFormat="1" applyFont="1" applyBorder="1" applyAlignment="1" applyProtection="1">
      <alignment horizontal="left" vertical="center" wrapText="1"/>
    </xf>
    <xf numFmtId="2" fontId="1" fillId="0" borderId="4" xfId="0" applyNumberFormat="1" applyFont="1" applyBorder="1" applyAlignment="1" applyProtection="1">
      <alignment horizontal="left" vertical="center" wrapText="1"/>
    </xf>
    <xf numFmtId="0" fontId="22" fillId="0" borderId="11" xfId="0" applyFont="1" applyBorder="1" applyAlignment="1">
      <alignment horizontal="center" vertical="center" wrapText="1"/>
    </xf>
    <xf numFmtId="49" fontId="1" fillId="0" borderId="7" xfId="0" applyNumberFormat="1" applyFont="1" applyBorder="1" applyAlignment="1" applyProtection="1">
      <alignment horizontal="center" vertical="center" wrapText="1"/>
    </xf>
    <xf numFmtId="2" fontId="1" fillId="0" borderId="1" xfId="0" applyNumberFormat="1" applyFont="1" applyFill="1" applyBorder="1" applyAlignment="1" applyProtection="1">
      <alignment horizontal="center" vertical="center" wrapText="1"/>
    </xf>
    <xf numFmtId="0" fontId="0" fillId="0" borderId="3" xfId="0" applyFont="1" applyBorder="1" applyAlignment="1" applyProtection="1">
      <alignment horizontal="left" vertical="center" wrapText="1"/>
    </xf>
    <xf numFmtId="49" fontId="1" fillId="0" borderId="5" xfId="0" applyNumberFormat="1" applyFont="1" applyFill="1" applyBorder="1" applyAlignment="1" applyProtection="1">
      <alignment horizontal="center" vertical="center" wrapText="1"/>
    </xf>
    <xf numFmtId="0" fontId="22" fillId="0" borderId="10" xfId="0" applyFont="1" applyBorder="1" applyAlignment="1">
      <alignment horizontal="center" vertical="center" wrapText="1"/>
    </xf>
    <xf numFmtId="0" fontId="5" fillId="2" borderId="1" xfId="0" applyFont="1" applyFill="1" applyBorder="1" applyAlignment="1" applyProtection="1">
      <alignment horizontal="center" vertical="center"/>
    </xf>
    <xf numFmtId="0" fontId="1" fillId="0" borderId="1" xfId="0" applyFont="1" applyBorder="1" applyAlignment="1" applyProtection="1">
      <alignment horizontal="left" vertical="center" wrapText="1"/>
    </xf>
    <xf numFmtId="0" fontId="6" fillId="0" borderId="1" xfId="0" applyFont="1" applyBorder="1" applyAlignment="1">
      <alignment horizontal="center" vertical="center"/>
    </xf>
    <xf numFmtId="2" fontId="1" fillId="0" borderId="1" xfId="0" applyNumberFormat="1" applyFont="1" applyBorder="1" applyAlignment="1" applyProtection="1">
      <alignment horizontal="center" vertical="center" wrapText="1"/>
      <protection locked="0"/>
    </xf>
    <xf numFmtId="4" fontId="1" fillId="0" borderId="1" xfId="0" applyNumberFormat="1" applyFont="1" applyBorder="1" applyAlignment="1" applyProtection="1">
      <alignment horizontal="center" vertical="center"/>
      <protection locked="0"/>
    </xf>
    <xf numFmtId="0" fontId="4" fillId="0" borderId="0" xfId="0" applyFont="1" applyAlignment="1" applyProtection="1">
      <alignment horizontal="center" vertical="center"/>
      <protection locked="0"/>
    </xf>
    <xf numFmtId="0" fontId="17" fillId="0" borderId="1" xfId="0" applyFont="1" applyBorder="1" applyAlignment="1" applyProtection="1">
      <alignment horizontal="left" vertical="center" wrapText="1"/>
    </xf>
    <xf numFmtId="0" fontId="19" fillId="0" borderId="1" xfId="0" applyFont="1" applyBorder="1" applyAlignment="1">
      <alignment horizontal="left" vertical="center" wrapText="1"/>
    </xf>
    <xf numFmtId="0" fontId="12" fillId="0" borderId="1" xfId="0" applyFont="1" applyBorder="1" applyAlignment="1" applyProtection="1">
      <alignment horizontal="right" vertical="center" wrapText="1"/>
    </xf>
    <xf numFmtId="0" fontId="12" fillId="0" borderId="2" xfId="0" applyFont="1" applyBorder="1" applyAlignment="1" applyProtection="1">
      <alignment horizontal="center" vertical="center" wrapText="1"/>
    </xf>
    <xf numFmtId="0" fontId="12" fillId="0" borderId="12" xfId="0" applyFont="1" applyBorder="1" applyAlignment="1" applyProtection="1">
      <alignment horizontal="center" vertical="center" wrapText="1"/>
    </xf>
    <xf numFmtId="0" fontId="12" fillId="0" borderId="8" xfId="0" applyFont="1" applyBorder="1" applyAlignment="1" applyProtection="1">
      <alignment horizontal="center" vertical="center" wrapText="1"/>
    </xf>
    <xf numFmtId="0" fontId="5" fillId="0" borderId="1" xfId="0" applyFont="1" applyBorder="1" applyAlignment="1" applyProtection="1">
      <alignment horizontal="right" vertical="center" wrapText="1"/>
    </xf>
    <xf numFmtId="2" fontId="1" fillId="0" borderId="3" xfId="0" applyNumberFormat="1" applyFont="1" applyBorder="1" applyAlignment="1" applyProtection="1">
      <alignment horizontal="left" vertical="center" wrapText="1"/>
    </xf>
    <xf numFmtId="2" fontId="1" fillId="0" borderId="4" xfId="0" applyNumberFormat="1" applyFont="1" applyBorder="1" applyAlignment="1" applyProtection="1">
      <alignment horizontal="left" vertical="center" wrapText="1"/>
    </xf>
    <xf numFmtId="2" fontId="1" fillId="0" borderId="5" xfId="0" applyNumberFormat="1" applyFont="1" applyBorder="1" applyAlignment="1" applyProtection="1">
      <alignment horizontal="left" vertical="center" wrapText="1"/>
    </xf>
    <xf numFmtId="0" fontId="1" fillId="0" borderId="1" xfId="0" applyFont="1" applyBorder="1" applyAlignment="1" applyProtection="1">
      <alignment horizontal="center" vertical="center" wrapText="1"/>
    </xf>
    <xf numFmtId="0" fontId="0" fillId="0" borderId="1" xfId="0" applyFont="1" applyBorder="1" applyAlignment="1">
      <alignment horizontal="center" vertical="center" wrapText="1"/>
    </xf>
    <xf numFmtId="0" fontId="7" fillId="0" borderId="1" xfId="0" applyFont="1" applyBorder="1" applyAlignment="1" applyProtection="1">
      <alignment horizontal="center"/>
    </xf>
    <xf numFmtId="0" fontId="6" fillId="0" borderId="1" xfId="0" applyFont="1" applyBorder="1" applyAlignment="1">
      <alignment horizontal="center"/>
    </xf>
    <xf numFmtId="0" fontId="2" fillId="0" borderId="0" xfId="0" applyFont="1" applyAlignment="1" applyProtection="1">
      <alignment horizontal="center" vertical="center"/>
      <protection locked="0"/>
    </xf>
    <xf numFmtId="0" fontId="1" fillId="0" borderId="0" xfId="0" applyFont="1" applyFill="1" applyAlignment="1" applyProtection="1">
      <alignment horizontal="left" vertical="center" wrapText="1"/>
      <protection locked="0"/>
    </xf>
    <xf numFmtId="0" fontId="1" fillId="2" borderId="0" xfId="0" applyFont="1" applyFill="1" applyAlignment="1" applyProtection="1">
      <alignment horizontal="center" vertical="top"/>
    </xf>
    <xf numFmtId="4" fontId="1" fillId="0" borderId="0" xfId="0" applyNumberFormat="1" applyFont="1" applyAlignment="1" applyProtection="1">
      <alignment horizontal="left" vertical="top" wrapText="1"/>
    </xf>
    <xf numFmtId="0" fontId="1" fillId="0" borderId="0" xfId="0" applyFont="1" applyProtection="1">
      <protection locked="0"/>
    </xf>
    <xf numFmtId="0" fontId="1" fillId="0" borderId="0" xfId="0" applyFont="1" applyFill="1" applyAlignment="1" applyProtection="1">
      <alignment horizontal="center" vertical="top"/>
    </xf>
    <xf numFmtId="0" fontId="3" fillId="0" borderId="0" xfId="0" applyFont="1" applyAlignment="1" applyProtection="1">
      <alignment horizontal="right"/>
    </xf>
    <xf numFmtId="0" fontId="3" fillId="0" borderId="0" xfId="0" applyFont="1" applyAlignment="1" applyProtection="1">
      <alignment horizontal="center" vertical="center"/>
    </xf>
    <xf numFmtId="0" fontId="1" fillId="0" borderId="0" xfId="0" applyFont="1" applyFill="1" applyAlignment="1" applyProtection="1">
      <alignment horizontal="left" vertical="top" wrapText="1"/>
      <protection locked="0"/>
    </xf>
    <xf numFmtId="0" fontId="1" fillId="0" borderId="0" xfId="0" quotePrefix="1" applyFont="1" applyFill="1" applyAlignment="1" applyProtection="1">
      <alignment horizontal="left" wrapText="1"/>
    </xf>
    <xf numFmtId="0" fontId="1" fillId="0" borderId="0" xfId="0" applyFont="1" applyFill="1" applyAlignment="1" applyProtection="1">
      <alignment horizontal="left"/>
    </xf>
    <xf numFmtId="0" fontId="5" fillId="0" borderId="0" xfId="0" applyFont="1" applyAlignment="1" applyProtection="1">
      <alignment horizontal="left" vertical="center" wrapText="1"/>
    </xf>
    <xf numFmtId="0" fontId="7" fillId="0" borderId="1" xfId="0" applyFont="1" applyBorder="1" applyAlignment="1" applyProtection="1">
      <alignment horizontal="center" vertical="center"/>
    </xf>
    <xf numFmtId="0" fontId="6" fillId="0" borderId="1" xfId="0" applyFont="1" applyBorder="1" applyAlignment="1">
      <alignment horizontal="center" vertical="center"/>
    </xf>
    <xf numFmtId="0" fontId="1" fillId="0" borderId="0" xfId="0" applyFont="1" applyAlignment="1" applyProtection="1">
      <alignment horizontal="left" vertical="center" wrapText="1"/>
    </xf>
    <xf numFmtId="0" fontId="5" fillId="2" borderId="2" xfId="0" applyFont="1" applyFill="1" applyBorder="1" applyAlignment="1" applyProtection="1">
      <alignment horizontal="center" vertical="center"/>
    </xf>
    <xf numFmtId="0" fontId="5" fillId="2" borderId="12" xfId="0" applyFont="1" applyFill="1" applyBorder="1" applyAlignment="1" applyProtection="1">
      <alignment horizontal="center" vertical="center"/>
    </xf>
    <xf numFmtId="0" fontId="5" fillId="2" borderId="8" xfId="0" applyFont="1" applyFill="1" applyBorder="1" applyAlignment="1" applyProtection="1">
      <alignment horizontal="center" vertical="center"/>
    </xf>
    <xf numFmtId="0" fontId="17" fillId="0" borderId="1" xfId="0" applyFont="1" applyBorder="1" applyAlignment="1" applyProtection="1">
      <alignment vertical="center" wrapText="1"/>
    </xf>
    <xf numFmtId="0" fontId="19" fillId="0" borderId="1" xfId="0" applyFont="1" applyBorder="1" applyAlignment="1">
      <alignment vertical="center" wrapText="1"/>
    </xf>
    <xf numFmtId="0" fontId="1" fillId="0" borderId="0" xfId="0" quotePrefix="1" applyFont="1" applyFill="1" applyAlignment="1" applyProtection="1">
      <alignment horizontal="left" vertical="center" wrapText="1"/>
    </xf>
    <xf numFmtId="0" fontId="1" fillId="0" borderId="0" xfId="0" applyFont="1" applyFill="1" applyAlignment="1" applyProtection="1">
      <alignment horizontal="left"/>
      <protection locked="0"/>
    </xf>
    <xf numFmtId="4" fontId="1" fillId="0" borderId="0" xfId="0" quotePrefix="1" applyNumberFormat="1" applyFont="1" applyFill="1" applyAlignment="1" applyProtection="1">
      <alignment horizontal="left"/>
      <protection locked="0"/>
    </xf>
    <xf numFmtId="4" fontId="1" fillId="0" borderId="0" xfId="0" applyNumberFormat="1" applyFont="1" applyFill="1" applyAlignment="1" applyProtection="1">
      <alignment horizontal="left"/>
      <protection locked="0"/>
    </xf>
    <xf numFmtId="0" fontId="1" fillId="0" borderId="0" xfId="0" applyFont="1" applyAlignment="1" applyProtection="1">
      <alignment horizontal="left" vertical="center" wrapText="1"/>
      <protection locked="0"/>
    </xf>
    <xf numFmtId="0" fontId="1" fillId="0" borderId="0" xfId="0" applyFont="1" applyFill="1" applyAlignment="1" applyProtection="1">
      <alignment horizontal="left" vertical="center"/>
    </xf>
    <xf numFmtId="0" fontId="1" fillId="2" borderId="0" xfId="0" applyFont="1" applyFill="1" applyAlignment="1" applyProtection="1">
      <alignment horizontal="left" vertical="center" wrapText="1"/>
    </xf>
    <xf numFmtId="0" fontId="1" fillId="0" borderId="0" xfId="0" applyFont="1" applyAlignment="1" applyProtection="1">
      <alignment wrapText="1"/>
      <protection locked="0"/>
    </xf>
    <xf numFmtId="0" fontId="0" fillId="0" borderId="0" xfId="0" applyFont="1" applyAlignment="1">
      <alignment wrapText="1"/>
    </xf>
    <xf numFmtId="0" fontId="1" fillId="0" borderId="0" xfId="0" quotePrefix="1" applyFont="1" applyFill="1" applyAlignment="1" applyProtection="1">
      <alignment horizontal="left" vertical="top" wrapText="1"/>
    </xf>
    <xf numFmtId="0" fontId="1" fillId="0" borderId="0" xfId="0" applyFont="1" applyFill="1" applyAlignment="1" applyProtection="1">
      <alignment horizontal="center"/>
      <protection locked="0"/>
    </xf>
    <xf numFmtId="0" fontId="1" fillId="0" borderId="0" xfId="0" applyFont="1" applyFill="1" applyAlignment="1" applyProtection="1">
      <alignment horizontal="center" wrapText="1"/>
    </xf>
    <xf numFmtId="0" fontId="1" fillId="0" borderId="0" xfId="0" applyFont="1" applyFill="1" applyAlignment="1" applyProtection="1">
      <alignment horizontal="center"/>
    </xf>
    <xf numFmtId="0" fontId="5" fillId="0" borderId="0" xfId="0" applyFont="1" applyFill="1" applyAlignment="1" applyProtection="1">
      <alignment horizontal="center" vertical="center" wrapText="1"/>
      <protection locked="0"/>
    </xf>
    <xf numFmtId="0" fontId="1" fillId="0" borderId="0" xfId="0" applyFont="1" applyFill="1" applyAlignment="1" applyProtection="1">
      <alignment vertical="top"/>
    </xf>
    <xf numFmtId="0" fontId="1" fillId="0" borderId="0" xfId="0" applyFont="1" applyFill="1" applyAlignment="1" applyProtection="1">
      <alignment vertical="top" wrapText="1"/>
      <protection locked="0"/>
    </xf>
    <xf numFmtId="0" fontId="1" fillId="0" borderId="0" xfId="0" applyFont="1" applyFill="1" applyAlignment="1" applyProtection="1">
      <alignment horizontal="left" vertical="center" wrapText="1"/>
    </xf>
  </cellXfs>
  <cellStyles count="3">
    <cellStyle name="Excel Built-in Normal" xfId="1"/>
    <cellStyle name="Normalny" xfId="0" builtinId="0"/>
    <cellStyle name="Normalny 5" xfId="2"/>
  </cellStyles>
  <dxfs count="0"/>
  <tableStyles count="0" defaultTableStyle="TableStyleMedium9"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www.amw.com.pl/" TargetMode="External"/><Relationship Id="rId2" Type="http://schemas.openxmlformats.org/officeDocument/2006/relationships/hyperlink" Target="http://www.amw.com.pl/" TargetMode="External"/><Relationship Id="rId1" Type="http://schemas.openxmlformats.org/officeDocument/2006/relationships/hyperlink" Target="http://www.amw.com.pl/" TargetMode="External"/><Relationship Id="rId4"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1">
    <tabColor rgb="FF92D050"/>
  </sheetPr>
  <dimension ref="A1:I221"/>
  <sheetViews>
    <sheetView showZeros="0" tabSelected="1" view="pageBreakPreview" topLeftCell="A96" zoomScaleNormal="110" zoomScaleSheetLayoutView="100" workbookViewId="0">
      <selection activeCell="N108" sqref="N108"/>
    </sheetView>
  </sheetViews>
  <sheetFormatPr defaultColWidth="9" defaultRowHeight="13.8"/>
  <cols>
    <col min="1" max="1" width="10.19921875" style="31" customWidth="1"/>
    <col min="2" max="2" width="46.19921875" style="31" customWidth="1"/>
    <col min="3" max="3" width="0.69921875" style="31" hidden="1" customWidth="1"/>
    <col min="4" max="4" width="20" style="31" bestFit="1" customWidth="1"/>
    <col min="5" max="5" width="11.3984375" style="1" customWidth="1"/>
    <col min="6" max="6" width="19.19921875" style="1" bestFit="1" customWidth="1"/>
    <col min="7" max="7" width="21.3984375" style="1" customWidth="1"/>
    <col min="8" max="8" width="10.09765625" style="1" bestFit="1" customWidth="1"/>
    <col min="9" max="16384" width="9" style="31"/>
  </cols>
  <sheetData>
    <row r="1" spans="1:8" ht="37.5" customHeight="1">
      <c r="D1" s="103"/>
      <c r="E1" s="103"/>
    </row>
    <row r="2" spans="1:8" ht="30" customHeight="1">
      <c r="A2" s="17" t="s">
        <v>0</v>
      </c>
      <c r="B2" s="17"/>
      <c r="C2" s="17"/>
      <c r="D2" s="2"/>
      <c r="E2" s="3"/>
      <c r="F2" s="19" t="s">
        <v>30</v>
      </c>
      <c r="G2" s="16"/>
      <c r="H2" s="16"/>
    </row>
    <row r="3" spans="1:8" ht="21" customHeight="1">
      <c r="A3" s="105" t="s">
        <v>12</v>
      </c>
      <c r="B3" s="105"/>
      <c r="C3" s="28"/>
      <c r="D3" s="2"/>
      <c r="E3" s="3"/>
      <c r="F3" s="106" t="s">
        <v>17</v>
      </c>
      <c r="G3" s="106"/>
      <c r="H3" s="9"/>
    </row>
    <row r="4" spans="1:8" ht="30" customHeight="1">
      <c r="A4" s="9" t="s">
        <v>1</v>
      </c>
      <c r="B4" s="9"/>
      <c r="C4" s="17"/>
      <c r="D4" s="2"/>
      <c r="E4" s="3"/>
      <c r="F4" s="106"/>
      <c r="G4" s="106"/>
      <c r="H4" s="9"/>
    </row>
    <row r="5" spans="1:8" ht="30" customHeight="1">
      <c r="A5" s="108" t="s">
        <v>57</v>
      </c>
      <c r="B5" s="108"/>
      <c r="C5" s="17"/>
      <c r="D5" s="2"/>
      <c r="E5" s="3"/>
      <c r="F5" s="30"/>
      <c r="G5" s="30"/>
      <c r="H5" s="9"/>
    </row>
    <row r="6" spans="1:8" ht="21.75" customHeight="1">
      <c r="A6" s="17" t="s">
        <v>1</v>
      </c>
      <c r="B6" s="17"/>
      <c r="C6" s="17"/>
      <c r="D6" s="2"/>
      <c r="E6" s="3"/>
      <c r="F6" s="30"/>
      <c r="G6" s="30"/>
      <c r="H6" s="9"/>
    </row>
    <row r="7" spans="1:8" ht="21.75" customHeight="1">
      <c r="A7" s="105" t="s">
        <v>13</v>
      </c>
      <c r="B7" s="105"/>
      <c r="C7" s="28"/>
      <c r="D7" s="2"/>
      <c r="E7" s="3"/>
      <c r="F7" s="3"/>
      <c r="G7" s="3"/>
      <c r="H7" s="3"/>
    </row>
    <row r="8" spans="1:8" ht="21" customHeight="1">
      <c r="A8" s="17" t="s">
        <v>2</v>
      </c>
      <c r="B8" s="17"/>
      <c r="C8" s="17"/>
      <c r="D8" s="2"/>
      <c r="E8" s="3"/>
      <c r="F8" s="3"/>
      <c r="G8" s="3"/>
      <c r="H8" s="3"/>
    </row>
    <row r="9" spans="1:8" ht="21" customHeight="1">
      <c r="A9" s="105" t="s">
        <v>14</v>
      </c>
      <c r="B9" s="105"/>
      <c r="C9" s="28"/>
      <c r="D9" s="2"/>
      <c r="E9" s="3"/>
      <c r="F9" s="3"/>
      <c r="G9" s="3"/>
      <c r="H9" s="3"/>
    </row>
    <row r="10" spans="1:8" ht="21" customHeight="1">
      <c r="A10" s="17" t="s">
        <v>2</v>
      </c>
      <c r="B10" s="17"/>
      <c r="C10" s="17"/>
      <c r="D10" s="2"/>
      <c r="E10" s="3"/>
      <c r="F10" s="3"/>
      <c r="G10" s="3"/>
      <c r="H10" s="3"/>
    </row>
    <row r="11" spans="1:8" ht="21" customHeight="1">
      <c r="A11" s="105" t="s">
        <v>15</v>
      </c>
      <c r="B11" s="105"/>
      <c r="C11" s="28"/>
      <c r="D11" s="2"/>
      <c r="E11" s="3"/>
      <c r="F11" s="3"/>
      <c r="G11" s="3"/>
      <c r="H11" s="3"/>
    </row>
    <row r="12" spans="1:8" ht="26.25" customHeight="1">
      <c r="A12" s="107" t="s">
        <v>20</v>
      </c>
      <c r="B12" s="107"/>
      <c r="C12" s="107"/>
      <c r="D12" s="107"/>
      <c r="E12" s="31"/>
      <c r="F12" s="31"/>
      <c r="G12" s="31"/>
      <c r="H12" s="31"/>
    </row>
    <row r="13" spans="1:8" ht="15.6">
      <c r="A13" s="109" t="s">
        <v>145</v>
      </c>
      <c r="B13" s="109"/>
      <c r="C13" s="109"/>
      <c r="D13" s="109"/>
      <c r="E13" s="109"/>
      <c r="F13" s="109"/>
      <c r="G13" s="109"/>
      <c r="H13" s="9"/>
    </row>
    <row r="14" spans="1:8" ht="15.6">
      <c r="A14" s="109" t="s">
        <v>146</v>
      </c>
      <c r="B14" s="109"/>
      <c r="C14" s="109"/>
      <c r="D14" s="109"/>
      <c r="E14" s="109"/>
      <c r="F14" s="109"/>
      <c r="G14" s="109"/>
      <c r="H14" s="9"/>
    </row>
    <row r="15" spans="1:8" ht="15.6">
      <c r="A15" s="109" t="s">
        <v>147</v>
      </c>
      <c r="B15" s="109"/>
      <c r="C15" s="109"/>
      <c r="D15" s="109"/>
      <c r="E15" s="109"/>
      <c r="F15" s="109"/>
      <c r="G15" s="109"/>
      <c r="H15" s="9"/>
    </row>
    <row r="16" spans="1:8" ht="16.5" customHeight="1">
      <c r="A16" s="29"/>
      <c r="B16" s="29"/>
      <c r="C16" s="29"/>
      <c r="D16" s="29"/>
      <c r="E16" s="29"/>
      <c r="F16" s="29"/>
      <c r="G16" s="29"/>
      <c r="H16" s="24"/>
    </row>
    <row r="17" spans="1:8" ht="21.75" customHeight="1">
      <c r="A17" s="110" t="s">
        <v>3</v>
      </c>
      <c r="B17" s="110"/>
      <c r="C17" s="110"/>
      <c r="D17" s="110"/>
      <c r="E17" s="110"/>
      <c r="F17" s="110"/>
      <c r="G17" s="110"/>
      <c r="H17" s="9"/>
    </row>
    <row r="18" spans="1:8" ht="17.25" customHeight="1">
      <c r="A18" s="2"/>
      <c r="B18" s="2"/>
      <c r="C18" s="2"/>
      <c r="D18" s="2"/>
      <c r="E18" s="3"/>
      <c r="F18" s="3"/>
      <c r="G18" s="3"/>
      <c r="H18" s="7"/>
    </row>
    <row r="19" spans="1:8" ht="34.5" customHeight="1">
      <c r="A19" s="111" t="s">
        <v>210</v>
      </c>
      <c r="B19" s="111"/>
      <c r="C19" s="111"/>
      <c r="D19" s="111"/>
      <c r="E19" s="111"/>
      <c r="F19" s="111"/>
      <c r="G19" s="111"/>
      <c r="H19" s="9"/>
    </row>
    <row r="20" spans="1:8" ht="19.5" customHeight="1">
      <c r="A20" s="104" t="s">
        <v>10</v>
      </c>
      <c r="B20" s="104"/>
      <c r="C20" s="104"/>
      <c r="D20" s="104"/>
      <c r="E20" s="104"/>
      <c r="F20" s="104"/>
      <c r="G20" s="104"/>
      <c r="H20" s="9"/>
    </row>
    <row r="21" spans="1:8" ht="14.25" customHeight="1">
      <c r="A21" s="2" t="s">
        <v>36</v>
      </c>
      <c r="B21" s="2"/>
      <c r="C21" s="2"/>
      <c r="D21" s="2"/>
      <c r="E21" s="3"/>
      <c r="F21" s="3"/>
      <c r="G21" s="3"/>
      <c r="H21" s="3"/>
    </row>
    <row r="22" spans="1:8" ht="7.5" customHeight="1">
      <c r="A22" s="2"/>
      <c r="B22" s="2"/>
      <c r="C22" s="2"/>
      <c r="D22" s="2"/>
      <c r="E22" s="3"/>
      <c r="F22" s="3"/>
      <c r="G22" s="3"/>
      <c r="H22" s="3"/>
    </row>
    <row r="23" spans="1:8" ht="75" customHeight="1">
      <c r="A23" s="32" t="s">
        <v>11</v>
      </c>
      <c r="B23" s="99" t="s">
        <v>31</v>
      </c>
      <c r="C23" s="100"/>
      <c r="D23" s="32" t="s">
        <v>28</v>
      </c>
      <c r="E23" s="32" t="s">
        <v>16</v>
      </c>
      <c r="F23" s="32" t="s">
        <v>29</v>
      </c>
      <c r="G23" s="20" t="s">
        <v>69</v>
      </c>
      <c r="H23" s="20" t="s">
        <v>37</v>
      </c>
    </row>
    <row r="24" spans="1:8" s="4" customFormat="1" ht="11.25" customHeight="1">
      <c r="A24" s="33">
        <v>1</v>
      </c>
      <c r="B24" s="101">
        <v>2</v>
      </c>
      <c r="C24" s="102"/>
      <c r="D24" s="33">
        <v>3</v>
      </c>
      <c r="E24" s="33">
        <v>4</v>
      </c>
      <c r="F24" s="33">
        <v>5</v>
      </c>
      <c r="G24" s="33">
        <v>6</v>
      </c>
      <c r="H24" s="33">
        <v>7</v>
      </c>
    </row>
    <row r="25" spans="1:8" s="4" customFormat="1" ht="27.6">
      <c r="A25" s="83">
        <v>1</v>
      </c>
      <c r="B25" s="49" t="s">
        <v>214</v>
      </c>
      <c r="C25" s="53"/>
      <c r="D25" s="26" t="s">
        <v>221</v>
      </c>
      <c r="E25" s="79" t="s">
        <v>222</v>
      </c>
      <c r="F25" s="71">
        <v>20000</v>
      </c>
      <c r="G25" s="21"/>
      <c r="H25" s="25">
        <f t="shared" ref="H25" si="0">ROUNDUP(F25/10,2)</f>
        <v>2000</v>
      </c>
    </row>
    <row r="26" spans="1:8" s="4" customFormat="1" ht="30.75" customHeight="1">
      <c r="A26" s="83">
        <v>2</v>
      </c>
      <c r="B26" s="96" t="s">
        <v>152</v>
      </c>
      <c r="C26" s="97"/>
      <c r="D26" s="97"/>
      <c r="E26" s="98"/>
      <c r="F26" s="71">
        <v>10000</v>
      </c>
      <c r="G26" s="21"/>
      <c r="H26" s="25">
        <f t="shared" ref="H26:H60" si="1">ROUNDUP(F26/10,2)</f>
        <v>1000</v>
      </c>
    </row>
    <row r="27" spans="1:8" s="4" customFormat="1" ht="27.6">
      <c r="A27" s="83">
        <v>3</v>
      </c>
      <c r="B27" s="49" t="s">
        <v>153</v>
      </c>
      <c r="C27" s="53"/>
      <c r="D27" s="26" t="s">
        <v>156</v>
      </c>
      <c r="E27" s="62">
        <v>1976</v>
      </c>
      <c r="F27" s="71">
        <v>9000</v>
      </c>
      <c r="G27" s="21"/>
      <c r="H27" s="25">
        <f t="shared" si="1"/>
        <v>900</v>
      </c>
    </row>
    <row r="28" spans="1:8" s="4" customFormat="1" ht="27.6">
      <c r="A28" s="83">
        <v>4</v>
      </c>
      <c r="B28" s="49" t="s">
        <v>154</v>
      </c>
      <c r="C28" s="53"/>
      <c r="D28" s="26" t="s">
        <v>157</v>
      </c>
      <c r="E28" s="62">
        <v>2003</v>
      </c>
      <c r="F28" s="71">
        <v>9000</v>
      </c>
      <c r="G28" s="21"/>
      <c r="H28" s="25">
        <f t="shared" si="1"/>
        <v>900</v>
      </c>
    </row>
    <row r="29" spans="1:8" s="4" customFormat="1" ht="27.6">
      <c r="A29" s="83">
        <v>5</v>
      </c>
      <c r="B29" s="49" t="s">
        <v>155</v>
      </c>
      <c r="C29" s="53"/>
      <c r="D29" s="26" t="s">
        <v>158</v>
      </c>
      <c r="E29" s="62">
        <v>1998</v>
      </c>
      <c r="F29" s="71">
        <v>8000</v>
      </c>
      <c r="G29" s="21"/>
      <c r="H29" s="25">
        <f t="shared" si="1"/>
        <v>800</v>
      </c>
    </row>
    <row r="30" spans="1:8" s="4" customFormat="1" ht="27" customHeight="1">
      <c r="A30" s="83">
        <v>6</v>
      </c>
      <c r="B30" s="96" t="s">
        <v>163</v>
      </c>
      <c r="C30" s="97"/>
      <c r="D30" s="97"/>
      <c r="E30" s="98"/>
      <c r="F30" s="71">
        <v>7000</v>
      </c>
      <c r="G30" s="21"/>
      <c r="H30" s="25">
        <f>ROUNDUP(F30/10,2)</f>
        <v>700</v>
      </c>
    </row>
    <row r="31" spans="1:8" s="4" customFormat="1" ht="20.399999999999999" customHeight="1">
      <c r="A31" s="83">
        <v>7</v>
      </c>
      <c r="B31" s="96" t="s">
        <v>164</v>
      </c>
      <c r="C31" s="97"/>
      <c r="D31" s="97"/>
      <c r="E31" s="98"/>
      <c r="F31" s="71">
        <v>4000</v>
      </c>
      <c r="G31" s="21"/>
      <c r="H31" s="25">
        <f>ROUNDUP(F31/10,2)</f>
        <v>400</v>
      </c>
    </row>
    <row r="32" spans="1:8" s="4" customFormat="1" ht="27.6">
      <c r="A32" s="83">
        <v>8</v>
      </c>
      <c r="B32" s="49" t="s">
        <v>160</v>
      </c>
      <c r="C32" s="53"/>
      <c r="D32" s="26" t="s">
        <v>161</v>
      </c>
      <c r="E32" s="62">
        <v>1999</v>
      </c>
      <c r="F32" s="71">
        <v>4000</v>
      </c>
      <c r="G32" s="21"/>
      <c r="H32" s="25">
        <f>ROUNDUP(F32/10,2)</f>
        <v>400</v>
      </c>
    </row>
    <row r="33" spans="1:8" s="4" customFormat="1" ht="27.6">
      <c r="A33" s="83">
        <v>9</v>
      </c>
      <c r="B33" s="49" t="s">
        <v>205</v>
      </c>
      <c r="C33" s="53"/>
      <c r="D33" s="26" t="s">
        <v>159</v>
      </c>
      <c r="E33" s="62">
        <v>1999</v>
      </c>
      <c r="F33" s="71">
        <v>4000</v>
      </c>
      <c r="G33" s="21"/>
      <c r="H33" s="25">
        <f t="shared" si="1"/>
        <v>400</v>
      </c>
    </row>
    <row r="34" spans="1:8" s="4" customFormat="1" ht="27.6" customHeight="1">
      <c r="A34" s="83">
        <v>10</v>
      </c>
      <c r="B34" s="96" t="s">
        <v>162</v>
      </c>
      <c r="C34" s="97"/>
      <c r="D34" s="97"/>
      <c r="E34" s="98"/>
      <c r="F34" s="71">
        <v>3800</v>
      </c>
      <c r="G34" s="21"/>
      <c r="H34" s="25">
        <f>ROUNDUP(F34/10,2)</f>
        <v>380</v>
      </c>
    </row>
    <row r="35" spans="1:8" s="4" customFormat="1">
      <c r="A35" s="83">
        <v>11</v>
      </c>
      <c r="B35" s="96" t="s">
        <v>165</v>
      </c>
      <c r="C35" s="97"/>
      <c r="D35" s="97"/>
      <c r="E35" s="98"/>
      <c r="F35" s="71">
        <v>3000</v>
      </c>
      <c r="G35" s="21"/>
      <c r="H35" s="25">
        <f>ROUNDUP(F35/10,2)</f>
        <v>300</v>
      </c>
    </row>
    <row r="36" spans="1:8" s="4" customFormat="1" ht="41.4">
      <c r="A36" s="83">
        <v>12</v>
      </c>
      <c r="B36" s="49" t="s">
        <v>223</v>
      </c>
      <c r="C36" s="53"/>
      <c r="D36" s="26" t="s">
        <v>224</v>
      </c>
      <c r="E36" s="62">
        <v>1968</v>
      </c>
      <c r="F36" s="71">
        <v>2500</v>
      </c>
      <c r="G36" s="21"/>
      <c r="H36" s="25">
        <f t="shared" si="1"/>
        <v>250</v>
      </c>
    </row>
    <row r="37" spans="1:8" s="4" customFormat="1" ht="26.4" customHeight="1">
      <c r="A37" s="83">
        <v>13</v>
      </c>
      <c r="B37" s="96" t="s">
        <v>225</v>
      </c>
      <c r="C37" s="97"/>
      <c r="D37" s="97"/>
      <c r="E37" s="98"/>
      <c r="F37" s="71">
        <v>2500</v>
      </c>
      <c r="G37" s="21"/>
      <c r="H37" s="25">
        <f t="shared" si="1"/>
        <v>250</v>
      </c>
    </row>
    <row r="38" spans="1:8" s="4" customFormat="1" ht="26.4" customHeight="1">
      <c r="A38" s="83">
        <v>14</v>
      </c>
      <c r="B38" s="96" t="s">
        <v>226</v>
      </c>
      <c r="C38" s="97"/>
      <c r="D38" s="97"/>
      <c r="E38" s="98"/>
      <c r="F38" s="71">
        <v>1700</v>
      </c>
      <c r="G38" s="21"/>
      <c r="H38" s="25">
        <f t="shared" si="1"/>
        <v>170</v>
      </c>
    </row>
    <row r="39" spans="1:8" s="4" customFormat="1" ht="26.4" customHeight="1">
      <c r="A39" s="83">
        <v>15</v>
      </c>
      <c r="B39" s="96" t="s">
        <v>227</v>
      </c>
      <c r="C39" s="97"/>
      <c r="D39" s="97"/>
      <c r="E39" s="98"/>
      <c r="F39" s="71">
        <v>1700</v>
      </c>
      <c r="G39" s="21"/>
      <c r="H39" s="25">
        <f t="shared" si="1"/>
        <v>170</v>
      </c>
    </row>
    <row r="40" spans="1:8" s="4" customFormat="1" ht="27" customHeight="1">
      <c r="A40" s="83">
        <v>16</v>
      </c>
      <c r="B40" s="96" t="s">
        <v>113</v>
      </c>
      <c r="C40" s="97"/>
      <c r="D40" s="97"/>
      <c r="E40" s="98"/>
      <c r="F40" s="71">
        <v>1600</v>
      </c>
      <c r="G40" s="21"/>
      <c r="H40" s="25">
        <f>ROUNDUP(F40/10,2)</f>
        <v>160</v>
      </c>
    </row>
    <row r="41" spans="1:8" s="4" customFormat="1" ht="19.8" customHeight="1">
      <c r="A41" s="83">
        <v>17</v>
      </c>
      <c r="B41" s="96" t="s">
        <v>207</v>
      </c>
      <c r="C41" s="97"/>
      <c r="D41" s="97"/>
      <c r="E41" s="98"/>
      <c r="F41" s="71">
        <v>1200</v>
      </c>
      <c r="G41" s="21"/>
      <c r="H41" s="25">
        <f>ROUNDUP(F41/10,2)</f>
        <v>120</v>
      </c>
    </row>
    <row r="42" spans="1:8" s="4" customFormat="1" ht="27.6" customHeight="1">
      <c r="A42" s="83">
        <v>18</v>
      </c>
      <c r="B42" s="96" t="s">
        <v>228</v>
      </c>
      <c r="C42" s="97"/>
      <c r="D42" s="97"/>
      <c r="E42" s="98"/>
      <c r="F42" s="71">
        <v>1500</v>
      </c>
      <c r="G42" s="21"/>
      <c r="H42" s="25">
        <f t="shared" si="1"/>
        <v>150</v>
      </c>
    </row>
    <row r="43" spans="1:8" s="4" customFormat="1" ht="31.2" customHeight="1">
      <c r="A43" s="83">
        <v>19</v>
      </c>
      <c r="B43" s="96" t="s">
        <v>166</v>
      </c>
      <c r="C43" s="97"/>
      <c r="D43" s="97"/>
      <c r="E43" s="98"/>
      <c r="F43" s="71">
        <v>1200</v>
      </c>
      <c r="G43" s="21"/>
      <c r="H43" s="25">
        <f>ROUNDUP(F43/10,2)</f>
        <v>120</v>
      </c>
    </row>
    <row r="44" spans="1:8" s="4" customFormat="1" ht="27.6" customHeight="1">
      <c r="A44" s="83">
        <v>20</v>
      </c>
      <c r="B44" s="96" t="s">
        <v>167</v>
      </c>
      <c r="C44" s="97"/>
      <c r="D44" s="97"/>
      <c r="E44" s="98"/>
      <c r="F44" s="71">
        <v>700</v>
      </c>
      <c r="G44" s="21"/>
      <c r="H44" s="25">
        <f>ROUNDUP(F44/10,2)</f>
        <v>70</v>
      </c>
    </row>
    <row r="45" spans="1:8" s="4" customFormat="1" ht="30" customHeight="1">
      <c r="A45" s="83">
        <v>21</v>
      </c>
      <c r="B45" s="96" t="s">
        <v>229</v>
      </c>
      <c r="C45" s="97"/>
      <c r="D45" s="97"/>
      <c r="E45" s="98"/>
      <c r="F45" s="71">
        <v>800</v>
      </c>
      <c r="G45" s="21"/>
      <c r="H45" s="25">
        <f t="shared" si="1"/>
        <v>80</v>
      </c>
    </row>
    <row r="46" spans="1:8" s="4" customFormat="1" ht="28.2" customHeight="1">
      <c r="A46" s="83">
        <v>22</v>
      </c>
      <c r="B46" s="96" t="s">
        <v>208</v>
      </c>
      <c r="C46" s="97"/>
      <c r="D46" s="97"/>
      <c r="E46" s="98"/>
      <c r="F46" s="71">
        <v>600</v>
      </c>
      <c r="G46" s="21"/>
      <c r="H46" s="25">
        <f>ROUNDUP(F46/10,2)</f>
        <v>60</v>
      </c>
    </row>
    <row r="47" spans="1:8" s="4" customFormat="1" ht="32.4" customHeight="1">
      <c r="A47" s="83">
        <v>23</v>
      </c>
      <c r="B47" s="96" t="s">
        <v>230</v>
      </c>
      <c r="C47" s="97"/>
      <c r="D47" s="97"/>
      <c r="E47" s="98"/>
      <c r="F47" s="71">
        <v>600</v>
      </c>
      <c r="G47" s="21"/>
      <c r="H47" s="25">
        <f t="shared" si="1"/>
        <v>60</v>
      </c>
    </row>
    <row r="48" spans="1:8" s="4" customFormat="1" ht="18.600000000000001" customHeight="1">
      <c r="A48" s="83">
        <v>24</v>
      </c>
      <c r="B48" s="96" t="s">
        <v>204</v>
      </c>
      <c r="C48" s="97"/>
      <c r="D48" s="97"/>
      <c r="E48" s="98"/>
      <c r="F48" s="71">
        <v>600</v>
      </c>
      <c r="G48" s="21"/>
      <c r="H48" s="25">
        <f t="shared" ref="H48:H50" si="2">ROUNDUP(F48/10,2)</f>
        <v>60</v>
      </c>
    </row>
    <row r="49" spans="1:8" s="4" customFormat="1" ht="18.600000000000001" customHeight="1">
      <c r="A49" s="83">
        <v>25</v>
      </c>
      <c r="B49" s="96" t="s">
        <v>204</v>
      </c>
      <c r="C49" s="97"/>
      <c r="D49" s="97"/>
      <c r="E49" s="98"/>
      <c r="F49" s="71">
        <v>600</v>
      </c>
      <c r="G49" s="21"/>
      <c r="H49" s="25">
        <f t="shared" si="2"/>
        <v>60</v>
      </c>
    </row>
    <row r="50" spans="1:8" s="4" customFormat="1" ht="18.600000000000001" customHeight="1">
      <c r="A50" s="83">
        <v>26</v>
      </c>
      <c r="B50" s="96" t="s">
        <v>204</v>
      </c>
      <c r="C50" s="97"/>
      <c r="D50" s="97"/>
      <c r="E50" s="98"/>
      <c r="F50" s="71">
        <v>600</v>
      </c>
      <c r="G50" s="21"/>
      <c r="H50" s="25">
        <f t="shared" si="2"/>
        <v>60</v>
      </c>
    </row>
    <row r="51" spans="1:8" s="4" customFormat="1" ht="30" customHeight="1">
      <c r="A51" s="83">
        <v>27</v>
      </c>
      <c r="B51" s="96" t="s">
        <v>114</v>
      </c>
      <c r="C51" s="97"/>
      <c r="D51" s="97"/>
      <c r="E51" s="98"/>
      <c r="F51" s="71">
        <v>500</v>
      </c>
      <c r="G51" s="21"/>
      <c r="H51" s="25">
        <f>ROUNDUP(F51/10,2)</f>
        <v>50</v>
      </c>
    </row>
    <row r="52" spans="1:8" s="4" customFormat="1" ht="30" customHeight="1">
      <c r="A52" s="83">
        <v>28</v>
      </c>
      <c r="B52" s="96" t="s">
        <v>168</v>
      </c>
      <c r="C52" s="97"/>
      <c r="D52" s="97"/>
      <c r="E52" s="98"/>
      <c r="F52" s="71">
        <v>400</v>
      </c>
      <c r="G52" s="21"/>
      <c r="H52" s="25">
        <f>ROUNDUP(F52/10,2)</f>
        <v>40</v>
      </c>
    </row>
    <row r="53" spans="1:8" s="4" customFormat="1" ht="30" customHeight="1">
      <c r="A53" s="83">
        <v>29</v>
      </c>
      <c r="B53" s="96" t="s">
        <v>169</v>
      </c>
      <c r="C53" s="97"/>
      <c r="D53" s="97"/>
      <c r="E53" s="98"/>
      <c r="F53" s="71">
        <v>200</v>
      </c>
      <c r="G53" s="21"/>
      <c r="H53" s="25">
        <f t="shared" ref="H53:H57" si="3">ROUNDUP(F53/10,2)</f>
        <v>20</v>
      </c>
    </row>
    <row r="54" spans="1:8" s="4" customFormat="1" ht="30" customHeight="1">
      <c r="A54" s="83">
        <v>30</v>
      </c>
      <c r="B54" s="75" t="s">
        <v>231</v>
      </c>
      <c r="C54" s="76"/>
      <c r="D54" s="26" t="s">
        <v>232</v>
      </c>
      <c r="E54" s="55">
        <v>2007</v>
      </c>
      <c r="F54" s="71">
        <v>200</v>
      </c>
      <c r="G54" s="21"/>
      <c r="H54" s="25">
        <f t="shared" si="3"/>
        <v>20</v>
      </c>
    </row>
    <row r="55" spans="1:8" s="4" customFormat="1" ht="30" customHeight="1">
      <c r="A55" s="83">
        <v>31</v>
      </c>
      <c r="B55" s="59" t="s">
        <v>170</v>
      </c>
      <c r="C55" s="63"/>
      <c r="D55" s="26" t="s">
        <v>171</v>
      </c>
      <c r="E55" s="55" t="s">
        <v>174</v>
      </c>
      <c r="F55" s="71">
        <v>100</v>
      </c>
      <c r="G55" s="86"/>
      <c r="H55" s="25">
        <f t="shared" si="3"/>
        <v>10</v>
      </c>
    </row>
    <row r="56" spans="1:8" s="4" customFormat="1" ht="30" customHeight="1">
      <c r="A56" s="83">
        <v>32</v>
      </c>
      <c r="B56" s="59" t="s">
        <v>170</v>
      </c>
      <c r="C56" s="63"/>
      <c r="D56" s="26" t="s">
        <v>172</v>
      </c>
      <c r="E56" s="55" t="s">
        <v>175</v>
      </c>
      <c r="F56" s="71">
        <v>100</v>
      </c>
      <c r="G56" s="86"/>
      <c r="H56" s="25">
        <f t="shared" si="3"/>
        <v>10</v>
      </c>
    </row>
    <row r="57" spans="1:8" s="4" customFormat="1" ht="40.5" customHeight="1">
      <c r="A57" s="83">
        <v>33</v>
      </c>
      <c r="B57" s="59" t="s">
        <v>170</v>
      </c>
      <c r="C57" s="63"/>
      <c r="D57" s="26" t="s">
        <v>173</v>
      </c>
      <c r="E57" s="55" t="s">
        <v>176</v>
      </c>
      <c r="F57" s="71">
        <v>100</v>
      </c>
      <c r="G57" s="86"/>
      <c r="H57" s="25">
        <f t="shared" si="3"/>
        <v>10</v>
      </c>
    </row>
    <row r="58" spans="1:8" s="4" customFormat="1" ht="30.75" customHeight="1">
      <c r="A58" s="83">
        <v>34</v>
      </c>
      <c r="B58" s="75" t="s">
        <v>233</v>
      </c>
      <c r="C58" s="80"/>
      <c r="D58" s="26" t="s">
        <v>235</v>
      </c>
      <c r="E58" s="55">
        <v>1979</v>
      </c>
      <c r="F58" s="71">
        <v>60000</v>
      </c>
      <c r="G58" s="21"/>
      <c r="H58" s="25">
        <f t="shared" ref="H58" si="4">ROUNDUP(F58/10,2)</f>
        <v>6000</v>
      </c>
    </row>
    <row r="59" spans="1:8" s="4" customFormat="1" ht="30.75" customHeight="1">
      <c r="A59" s="83">
        <v>35</v>
      </c>
      <c r="B59" s="75" t="s">
        <v>234</v>
      </c>
      <c r="C59" s="80"/>
      <c r="D59" s="26" t="s">
        <v>236</v>
      </c>
      <c r="E59" s="55">
        <v>1982</v>
      </c>
      <c r="F59" s="71">
        <v>60000</v>
      </c>
      <c r="G59" s="21"/>
      <c r="H59" s="25">
        <f t="shared" ref="H59" si="5">ROUNDUP(F59/10,2)</f>
        <v>6000</v>
      </c>
    </row>
    <row r="60" spans="1:8" s="4" customFormat="1" ht="30.75" customHeight="1">
      <c r="A60" s="83">
        <v>36</v>
      </c>
      <c r="B60" s="75" t="s">
        <v>233</v>
      </c>
      <c r="C60" s="63">
        <v>1</v>
      </c>
      <c r="D60" s="26" t="s">
        <v>237</v>
      </c>
      <c r="E60" s="55">
        <v>1982</v>
      </c>
      <c r="F60" s="71">
        <v>60000</v>
      </c>
      <c r="G60" s="21"/>
      <c r="H60" s="25">
        <f t="shared" si="1"/>
        <v>6000</v>
      </c>
    </row>
    <row r="61" spans="1:8" s="4" customFormat="1" ht="30.75" customHeight="1">
      <c r="A61" s="83">
        <v>37</v>
      </c>
      <c r="B61" s="49" t="s">
        <v>116</v>
      </c>
      <c r="C61" s="53"/>
      <c r="D61" s="26" t="s">
        <v>138</v>
      </c>
      <c r="E61" s="52" t="s">
        <v>138</v>
      </c>
      <c r="F61" s="71">
        <v>700</v>
      </c>
      <c r="G61" s="21"/>
      <c r="H61" s="25">
        <f>H44</f>
        <v>70</v>
      </c>
    </row>
    <row r="62" spans="1:8" s="4" customFormat="1" ht="30.75" customHeight="1">
      <c r="A62" s="83">
        <v>38</v>
      </c>
      <c r="B62" s="49" t="s">
        <v>117</v>
      </c>
      <c r="C62" s="53"/>
      <c r="D62" s="26" t="s">
        <v>138</v>
      </c>
      <c r="E62" s="52" t="s">
        <v>138</v>
      </c>
      <c r="F62" s="71">
        <v>700</v>
      </c>
      <c r="G62" s="21"/>
      <c r="H62" s="25">
        <v>70</v>
      </c>
    </row>
    <row r="63" spans="1:8" s="4" customFormat="1" ht="30.75" customHeight="1">
      <c r="A63" s="83">
        <v>39</v>
      </c>
      <c r="B63" s="49" t="s">
        <v>118</v>
      </c>
      <c r="C63" s="53"/>
      <c r="D63" s="26" t="s">
        <v>138</v>
      </c>
      <c r="E63" s="52" t="s">
        <v>138</v>
      </c>
      <c r="F63" s="71">
        <v>700</v>
      </c>
      <c r="G63" s="21"/>
      <c r="H63" s="25">
        <f t="shared" ref="H63" si="6">ROUNDUP(F63/10,2)</f>
        <v>70</v>
      </c>
    </row>
    <row r="64" spans="1:8" s="4" customFormat="1" ht="30.75" customHeight="1">
      <c r="A64" s="83">
        <v>40</v>
      </c>
      <c r="B64" s="96" t="s">
        <v>115</v>
      </c>
      <c r="C64" s="97"/>
      <c r="D64" s="97"/>
      <c r="E64" s="98"/>
      <c r="F64" s="71">
        <v>400</v>
      </c>
      <c r="G64" s="21"/>
      <c r="H64" s="25">
        <f>ROUNDUP(F64/10,2)</f>
        <v>40</v>
      </c>
    </row>
    <row r="65" spans="1:8" s="4" customFormat="1" ht="30.75" customHeight="1">
      <c r="A65" s="83">
        <v>41</v>
      </c>
      <c r="B65" s="49" t="s">
        <v>238</v>
      </c>
      <c r="C65" s="53"/>
      <c r="D65" s="26" t="s">
        <v>239</v>
      </c>
      <c r="E65" s="52">
        <v>2007</v>
      </c>
      <c r="F65" s="72">
        <v>12000</v>
      </c>
      <c r="G65" s="87"/>
      <c r="H65" s="25">
        <f t="shared" ref="H65" si="7">ROUNDUP(F65/10,2)</f>
        <v>1200</v>
      </c>
    </row>
    <row r="66" spans="1:8" s="4" customFormat="1" ht="30.75" customHeight="1">
      <c r="A66" s="83">
        <v>42</v>
      </c>
      <c r="B66" s="49" t="s">
        <v>240</v>
      </c>
      <c r="C66" s="53"/>
      <c r="D66" s="26" t="s">
        <v>241</v>
      </c>
      <c r="E66" s="52">
        <v>2000</v>
      </c>
      <c r="F66" s="72">
        <v>11000</v>
      </c>
      <c r="G66" s="87"/>
      <c r="H66" s="25">
        <f t="shared" ref="H66:H67" si="8">ROUNDUP(F66/10,2)</f>
        <v>1100</v>
      </c>
    </row>
    <row r="67" spans="1:8" s="4" customFormat="1" ht="30.75" customHeight="1">
      <c r="A67" s="83">
        <v>43</v>
      </c>
      <c r="B67" s="96" t="s">
        <v>242</v>
      </c>
      <c r="C67" s="97"/>
      <c r="D67" s="97"/>
      <c r="E67" s="98"/>
      <c r="F67" s="72">
        <v>8000</v>
      </c>
      <c r="G67" s="88"/>
      <c r="H67" s="25">
        <f t="shared" si="8"/>
        <v>800</v>
      </c>
    </row>
    <row r="68" spans="1:8" s="4" customFormat="1" ht="30.75" customHeight="1">
      <c r="A68" s="83">
        <v>44</v>
      </c>
      <c r="B68" s="49" t="s">
        <v>119</v>
      </c>
      <c r="C68" s="53"/>
      <c r="D68" s="26" t="s">
        <v>139</v>
      </c>
      <c r="E68" s="54">
        <v>2001</v>
      </c>
      <c r="F68" s="71">
        <v>1500</v>
      </c>
      <c r="G68" s="21"/>
      <c r="H68" s="25">
        <f t="shared" ref="H68:H76" si="9">ROUNDUP(F68/10,2)</f>
        <v>150</v>
      </c>
    </row>
    <row r="69" spans="1:8" s="4" customFormat="1" ht="30.75" customHeight="1">
      <c r="A69" s="83">
        <v>45</v>
      </c>
      <c r="B69" s="49" t="s">
        <v>243</v>
      </c>
      <c r="D69" s="26" t="s">
        <v>244</v>
      </c>
      <c r="E69" s="54">
        <v>1997</v>
      </c>
      <c r="F69" s="71">
        <v>500</v>
      </c>
      <c r="G69" s="88"/>
      <c r="H69" s="25">
        <f t="shared" si="9"/>
        <v>50</v>
      </c>
    </row>
    <row r="70" spans="1:8" s="4" customFormat="1" ht="30.75" customHeight="1">
      <c r="A70" s="83">
        <v>46</v>
      </c>
      <c r="B70" s="96" t="s">
        <v>120</v>
      </c>
      <c r="C70" s="97"/>
      <c r="D70" s="97"/>
      <c r="E70" s="98"/>
      <c r="F70" s="71">
        <v>2800</v>
      </c>
      <c r="G70" s="21"/>
      <c r="H70" s="25">
        <f t="shared" si="9"/>
        <v>280</v>
      </c>
    </row>
    <row r="71" spans="1:8" s="4" customFormat="1" ht="30.75" customHeight="1">
      <c r="A71" s="83">
        <v>47</v>
      </c>
      <c r="B71" s="49" t="s">
        <v>121</v>
      </c>
      <c r="C71" s="53"/>
      <c r="D71" s="50">
        <v>416</v>
      </c>
      <c r="E71" s="54">
        <v>1986</v>
      </c>
      <c r="F71" s="71">
        <v>500</v>
      </c>
      <c r="G71" s="21"/>
      <c r="H71" s="25">
        <f t="shared" si="9"/>
        <v>50</v>
      </c>
    </row>
    <row r="72" spans="1:8" s="4" customFormat="1" ht="30.75" customHeight="1">
      <c r="A72" s="83">
        <v>48</v>
      </c>
      <c r="B72" s="49" t="s">
        <v>121</v>
      </c>
      <c r="C72" s="53"/>
      <c r="D72" s="50">
        <v>218</v>
      </c>
      <c r="E72" s="54">
        <v>1985</v>
      </c>
      <c r="F72" s="71">
        <v>500</v>
      </c>
      <c r="G72" s="21"/>
      <c r="H72" s="25">
        <f t="shared" si="9"/>
        <v>50</v>
      </c>
    </row>
    <row r="73" spans="1:8" s="4" customFormat="1" ht="30.75" customHeight="1">
      <c r="A73" s="83">
        <v>49</v>
      </c>
      <c r="B73" s="49" t="s">
        <v>121</v>
      </c>
      <c r="C73" s="53"/>
      <c r="D73" s="50">
        <v>419</v>
      </c>
      <c r="E73" s="54">
        <v>1986</v>
      </c>
      <c r="F73" s="71">
        <v>500</v>
      </c>
      <c r="G73" s="21"/>
      <c r="H73" s="25">
        <f t="shared" si="9"/>
        <v>50</v>
      </c>
    </row>
    <row r="74" spans="1:8" s="4" customFormat="1" ht="30.75" customHeight="1">
      <c r="A74" s="83">
        <v>50</v>
      </c>
      <c r="B74" s="49" t="s">
        <v>122</v>
      </c>
      <c r="C74" s="53"/>
      <c r="D74" s="50">
        <v>370</v>
      </c>
      <c r="E74" s="54">
        <v>1990</v>
      </c>
      <c r="F74" s="72">
        <v>400</v>
      </c>
      <c r="G74" s="21"/>
      <c r="H74" s="25">
        <f t="shared" si="9"/>
        <v>40</v>
      </c>
    </row>
    <row r="75" spans="1:8" s="4" customFormat="1" ht="30.75" customHeight="1">
      <c r="A75" s="83">
        <v>51</v>
      </c>
      <c r="B75" s="49" t="s">
        <v>124</v>
      </c>
      <c r="C75" s="53"/>
      <c r="D75" s="50">
        <v>39</v>
      </c>
      <c r="E75" s="54">
        <v>1970</v>
      </c>
      <c r="F75" s="72">
        <v>150</v>
      </c>
      <c r="G75" s="21"/>
      <c r="H75" s="25">
        <f t="shared" si="9"/>
        <v>15</v>
      </c>
    </row>
    <row r="76" spans="1:8" s="4" customFormat="1" ht="30.75" customHeight="1">
      <c r="A76" s="83">
        <v>52</v>
      </c>
      <c r="B76" s="49" t="s">
        <v>123</v>
      </c>
      <c r="C76" s="53"/>
      <c r="D76" s="26" t="s">
        <v>140</v>
      </c>
      <c r="E76" s="54">
        <v>1989</v>
      </c>
      <c r="F76" s="72">
        <v>150</v>
      </c>
      <c r="G76" s="21"/>
      <c r="H76" s="25">
        <f t="shared" si="9"/>
        <v>15</v>
      </c>
    </row>
    <row r="77" spans="1:8" s="4" customFormat="1" ht="30.75" customHeight="1">
      <c r="A77" s="83">
        <v>53</v>
      </c>
      <c r="B77" s="49" t="s">
        <v>177</v>
      </c>
      <c r="C77" s="53"/>
      <c r="D77" s="26" t="s">
        <v>138</v>
      </c>
      <c r="E77" s="54" t="s">
        <v>138</v>
      </c>
      <c r="F77" s="72">
        <v>13000</v>
      </c>
      <c r="G77" s="21"/>
      <c r="H77" s="25">
        <f t="shared" ref="H77" si="10">ROUNDUP(F77/10,2)</f>
        <v>1300</v>
      </c>
    </row>
    <row r="78" spans="1:8" s="4" customFormat="1" ht="63" customHeight="1">
      <c r="A78" s="83">
        <v>54</v>
      </c>
      <c r="B78" s="96" t="s">
        <v>206</v>
      </c>
      <c r="C78" s="97"/>
      <c r="D78" s="97"/>
      <c r="E78" s="98"/>
      <c r="F78" s="71">
        <v>10000</v>
      </c>
      <c r="G78" s="21"/>
      <c r="H78" s="25">
        <f>ROUNDUP(F78/10,2)</f>
        <v>1000</v>
      </c>
    </row>
    <row r="79" spans="1:8" s="4" customFormat="1" ht="30.75" customHeight="1">
      <c r="A79" s="83">
        <v>55</v>
      </c>
      <c r="B79" s="49" t="s">
        <v>245</v>
      </c>
      <c r="C79" s="53"/>
      <c r="D79" s="26">
        <v>79383</v>
      </c>
      <c r="E79" s="54" t="s">
        <v>175</v>
      </c>
      <c r="F79" s="71">
        <v>3000</v>
      </c>
      <c r="G79" s="21"/>
      <c r="H79" s="25">
        <f t="shared" ref="H79" si="11">ROUNDUP(F79/10,2)</f>
        <v>300</v>
      </c>
    </row>
    <row r="80" spans="1:8" s="4" customFormat="1" ht="30.75" customHeight="1">
      <c r="A80" s="83">
        <v>56</v>
      </c>
      <c r="B80" s="96" t="s">
        <v>178</v>
      </c>
      <c r="C80" s="97"/>
      <c r="D80" s="97"/>
      <c r="E80" s="98"/>
      <c r="F80" s="71">
        <v>2100</v>
      </c>
      <c r="G80" s="21"/>
      <c r="H80" s="25">
        <f>ROUNDUP(F80/10,2)</f>
        <v>210</v>
      </c>
    </row>
    <row r="81" spans="1:8" s="4" customFormat="1" ht="30.75" customHeight="1">
      <c r="A81" s="83">
        <v>57</v>
      </c>
      <c r="B81" s="49" t="s">
        <v>179</v>
      </c>
      <c r="C81" s="53"/>
      <c r="D81" s="50" t="s">
        <v>138</v>
      </c>
      <c r="E81" s="54" t="s">
        <v>138</v>
      </c>
      <c r="F81" s="71">
        <v>800</v>
      </c>
      <c r="G81" s="21"/>
      <c r="H81" s="25">
        <f>ROUNDUP(F81/10,2)</f>
        <v>80</v>
      </c>
    </row>
    <row r="82" spans="1:8" s="4" customFormat="1" ht="30.75" customHeight="1">
      <c r="A82" s="83">
        <v>58</v>
      </c>
      <c r="B82" s="49" t="s">
        <v>180</v>
      </c>
      <c r="C82" s="53"/>
      <c r="D82" s="50">
        <v>6189</v>
      </c>
      <c r="E82" s="54" t="s">
        <v>181</v>
      </c>
      <c r="F82" s="71">
        <v>700</v>
      </c>
      <c r="G82" s="21"/>
      <c r="H82" s="25">
        <f>ROUNDUP(F82/10,2)</f>
        <v>70</v>
      </c>
    </row>
    <row r="83" spans="1:8" s="4" customFormat="1" ht="30.75" customHeight="1">
      <c r="A83" s="83">
        <v>59</v>
      </c>
      <c r="B83" s="49" t="s">
        <v>182</v>
      </c>
      <c r="C83" s="53"/>
      <c r="D83" s="50" t="s">
        <v>138</v>
      </c>
      <c r="E83" s="54" t="s">
        <v>138</v>
      </c>
      <c r="F83" s="71">
        <v>700</v>
      </c>
      <c r="G83" s="21"/>
      <c r="H83" s="25">
        <f>ROUNDUP(F83/10,2)</f>
        <v>70</v>
      </c>
    </row>
    <row r="84" spans="1:8" s="4" customFormat="1" ht="30.75" customHeight="1">
      <c r="A84" s="83">
        <v>60</v>
      </c>
      <c r="B84" s="96" t="s">
        <v>246</v>
      </c>
      <c r="C84" s="97"/>
      <c r="D84" s="97"/>
      <c r="E84" s="98"/>
      <c r="F84" s="71">
        <v>2310</v>
      </c>
      <c r="G84" s="21"/>
      <c r="H84" s="25">
        <f t="shared" ref="H84" si="12">ROUNDUP(F84/10,2)</f>
        <v>231</v>
      </c>
    </row>
    <row r="85" spans="1:8" s="4" customFormat="1" ht="30.75" customHeight="1">
      <c r="A85" s="83">
        <v>61</v>
      </c>
      <c r="B85" s="96" t="s">
        <v>247</v>
      </c>
      <c r="C85" s="97"/>
      <c r="D85" s="97"/>
      <c r="E85" s="98"/>
      <c r="F85" s="71">
        <v>25000</v>
      </c>
      <c r="G85" s="21"/>
      <c r="H85" s="25">
        <f>ROUNDUP(F85/10,2)</f>
        <v>2500</v>
      </c>
    </row>
    <row r="86" spans="1:8" s="4" customFormat="1" ht="30.75" customHeight="1">
      <c r="A86" s="83">
        <v>62</v>
      </c>
      <c r="B86" s="49" t="s">
        <v>248</v>
      </c>
      <c r="C86" s="53"/>
      <c r="D86" s="50">
        <v>28109</v>
      </c>
      <c r="E86" s="54">
        <v>1979</v>
      </c>
      <c r="F86" s="71">
        <v>1200</v>
      </c>
      <c r="G86" s="21"/>
      <c r="H86" s="25">
        <f t="shared" ref="H86:H87" si="13">ROUNDUP(F86/10,2)</f>
        <v>120</v>
      </c>
    </row>
    <row r="87" spans="1:8" s="4" customFormat="1" ht="30.75" customHeight="1">
      <c r="A87" s="83">
        <v>63</v>
      </c>
      <c r="B87" s="49" t="s">
        <v>248</v>
      </c>
      <c r="C87" s="53"/>
      <c r="D87" s="50">
        <v>521</v>
      </c>
      <c r="E87" s="54">
        <v>1987</v>
      </c>
      <c r="F87" s="71">
        <v>1200</v>
      </c>
      <c r="G87" s="21"/>
      <c r="H87" s="25">
        <f t="shared" si="13"/>
        <v>120</v>
      </c>
    </row>
    <row r="88" spans="1:8" s="4" customFormat="1" ht="30.75" customHeight="1">
      <c r="A88" s="83">
        <v>64</v>
      </c>
      <c r="B88" s="49" t="s">
        <v>248</v>
      </c>
      <c r="C88" s="53"/>
      <c r="D88" s="50" t="s">
        <v>249</v>
      </c>
      <c r="E88" s="54">
        <v>1979</v>
      </c>
      <c r="F88" s="72">
        <v>1200</v>
      </c>
      <c r="G88" s="21"/>
      <c r="H88" s="25">
        <f t="shared" ref="H88:H90" si="14">ROUNDUP(F88/10,2)</f>
        <v>120</v>
      </c>
    </row>
    <row r="89" spans="1:8" s="4" customFormat="1" ht="30.75" customHeight="1">
      <c r="A89" s="83">
        <v>65</v>
      </c>
      <c r="B89" s="49" t="s">
        <v>248</v>
      </c>
      <c r="C89" s="53"/>
      <c r="D89" s="50" t="s">
        <v>250</v>
      </c>
      <c r="E89" s="54">
        <v>1979</v>
      </c>
      <c r="F89" s="72">
        <v>1200</v>
      </c>
      <c r="G89" s="21"/>
      <c r="H89" s="25">
        <f t="shared" si="14"/>
        <v>120</v>
      </c>
    </row>
    <row r="90" spans="1:8" s="4" customFormat="1" ht="63" customHeight="1">
      <c r="A90" s="83">
        <v>66</v>
      </c>
      <c r="B90" s="49" t="s">
        <v>251</v>
      </c>
      <c r="D90" s="50">
        <v>139704</v>
      </c>
      <c r="E90" s="54">
        <v>1981</v>
      </c>
      <c r="F90" s="72">
        <v>22000</v>
      </c>
      <c r="G90" s="88"/>
      <c r="H90" s="25">
        <f t="shared" si="14"/>
        <v>2200</v>
      </c>
    </row>
    <row r="91" spans="1:8" s="4" customFormat="1" ht="30.75" customHeight="1">
      <c r="A91" s="83">
        <v>67</v>
      </c>
      <c r="B91" s="60" t="s">
        <v>185</v>
      </c>
      <c r="C91" s="61"/>
      <c r="D91" s="65" t="s">
        <v>138</v>
      </c>
      <c r="E91" s="65">
        <v>1962</v>
      </c>
      <c r="F91" s="71">
        <v>8000</v>
      </c>
      <c r="G91" s="86"/>
      <c r="H91" s="25">
        <f>ROUNDUP(F91/10,2)</f>
        <v>800</v>
      </c>
    </row>
    <row r="92" spans="1:8" s="4" customFormat="1" ht="30.75" customHeight="1">
      <c r="A92" s="83">
        <v>68</v>
      </c>
      <c r="B92" s="60" t="s">
        <v>186</v>
      </c>
      <c r="C92" s="61"/>
      <c r="D92" s="65">
        <v>10723</v>
      </c>
      <c r="E92" s="65">
        <v>1977</v>
      </c>
      <c r="F92" s="71">
        <v>6000</v>
      </c>
      <c r="G92" s="86"/>
      <c r="H92" s="25">
        <f>ROUNDUP(F92/10,2)</f>
        <v>600</v>
      </c>
    </row>
    <row r="93" spans="1:8" s="4" customFormat="1" ht="30.75" customHeight="1">
      <c r="A93" s="83">
        <v>69</v>
      </c>
      <c r="B93" s="49" t="s">
        <v>125</v>
      </c>
      <c r="C93" s="53"/>
      <c r="D93" s="26" t="s">
        <v>138</v>
      </c>
      <c r="E93" s="54" t="s">
        <v>138</v>
      </c>
      <c r="F93" s="71">
        <v>28000</v>
      </c>
      <c r="G93" s="74">
        <v>0</v>
      </c>
      <c r="H93" s="25">
        <v>2800</v>
      </c>
    </row>
    <row r="94" spans="1:8" s="4" customFormat="1" ht="30.75" customHeight="1">
      <c r="A94" s="83">
        <v>70</v>
      </c>
      <c r="B94" s="49" t="s">
        <v>126</v>
      </c>
      <c r="C94" s="53"/>
      <c r="D94" s="26" t="s">
        <v>138</v>
      </c>
      <c r="E94" s="54" t="s">
        <v>138</v>
      </c>
      <c r="F94" s="71">
        <v>28000</v>
      </c>
      <c r="G94" s="74">
        <v>0</v>
      </c>
      <c r="H94" s="25">
        <v>2800</v>
      </c>
    </row>
    <row r="95" spans="1:8" s="4" customFormat="1" ht="30.75" customHeight="1">
      <c r="A95" s="83">
        <v>71</v>
      </c>
      <c r="B95" s="49" t="s">
        <v>252</v>
      </c>
      <c r="C95" s="53"/>
      <c r="D95" s="26">
        <v>196804</v>
      </c>
      <c r="E95" s="54" t="s">
        <v>183</v>
      </c>
      <c r="F95" s="72">
        <v>12000</v>
      </c>
      <c r="G95" s="74"/>
      <c r="H95" s="25">
        <f t="shared" ref="H95" si="15">ROUNDUP(F95/10,2)</f>
        <v>1200</v>
      </c>
    </row>
    <row r="96" spans="1:8" s="4" customFormat="1" ht="30.75" customHeight="1">
      <c r="A96" s="83">
        <v>72</v>
      </c>
      <c r="B96" s="49" t="s">
        <v>187</v>
      </c>
      <c r="C96" s="53"/>
      <c r="D96" s="26" t="s">
        <v>188</v>
      </c>
      <c r="E96" s="54" t="s">
        <v>189</v>
      </c>
      <c r="F96" s="71">
        <v>6900</v>
      </c>
      <c r="G96" s="74">
        <v>0</v>
      </c>
      <c r="H96" s="25">
        <v>690</v>
      </c>
    </row>
    <row r="97" spans="1:8" s="4" customFormat="1" ht="30.75" customHeight="1">
      <c r="A97" s="83">
        <v>73</v>
      </c>
      <c r="B97" s="49" t="s">
        <v>128</v>
      </c>
      <c r="C97" s="53"/>
      <c r="D97" s="50">
        <v>880245</v>
      </c>
      <c r="E97" s="54">
        <v>1988</v>
      </c>
      <c r="F97" s="71">
        <v>2500</v>
      </c>
      <c r="G97" s="21"/>
      <c r="H97" s="25">
        <f>ROUNDUP(F97/10,2)</f>
        <v>250</v>
      </c>
    </row>
    <row r="98" spans="1:8" s="4" customFormat="1" ht="30.75" customHeight="1">
      <c r="A98" s="83">
        <v>74</v>
      </c>
      <c r="B98" s="49" t="s">
        <v>127</v>
      </c>
      <c r="C98" s="53"/>
      <c r="D98" s="26" t="s">
        <v>138</v>
      </c>
      <c r="E98" s="54" t="s">
        <v>138</v>
      </c>
      <c r="F98" s="71">
        <v>1600</v>
      </c>
      <c r="G98" s="21"/>
      <c r="H98" s="25">
        <f t="shared" ref="H98" si="16">ROUNDUP(F98/10,2)</f>
        <v>160</v>
      </c>
    </row>
    <row r="99" spans="1:8" s="4" customFormat="1" ht="30.75" customHeight="1">
      <c r="A99" s="83">
        <v>75</v>
      </c>
      <c r="B99" s="49" t="s">
        <v>129</v>
      </c>
      <c r="C99" s="53"/>
      <c r="D99" s="26" t="s">
        <v>141</v>
      </c>
      <c r="E99" s="54" t="s">
        <v>142</v>
      </c>
      <c r="F99" s="72">
        <v>200</v>
      </c>
      <c r="G99" s="87"/>
      <c r="H99" s="25">
        <f>ROUNDUP(F99/10,2)</f>
        <v>20</v>
      </c>
    </row>
    <row r="100" spans="1:8" s="4" customFormat="1" ht="30.75" customHeight="1">
      <c r="A100" s="83">
        <v>76</v>
      </c>
      <c r="B100" s="96" t="s">
        <v>130</v>
      </c>
      <c r="C100" s="97"/>
      <c r="D100" s="97"/>
      <c r="E100" s="98"/>
      <c r="F100" s="71">
        <v>5500</v>
      </c>
      <c r="G100" s="21"/>
      <c r="H100" s="25">
        <f>ROUNDUP(F100/10,2)</f>
        <v>550</v>
      </c>
    </row>
    <row r="101" spans="1:8" s="4" customFormat="1" ht="30.75" customHeight="1">
      <c r="A101" s="83">
        <v>77</v>
      </c>
      <c r="B101" s="96" t="s">
        <v>131</v>
      </c>
      <c r="C101" s="97"/>
      <c r="D101" s="97"/>
      <c r="E101" s="98"/>
      <c r="F101" s="71">
        <v>2000</v>
      </c>
      <c r="G101" s="21"/>
      <c r="H101" s="25">
        <f>ROUNDUP(F101/10,2)</f>
        <v>200</v>
      </c>
    </row>
    <row r="102" spans="1:8" s="4" customFormat="1" ht="32.25" customHeight="1">
      <c r="A102" s="83">
        <v>78</v>
      </c>
      <c r="B102" s="49" t="s">
        <v>132</v>
      </c>
      <c r="C102" s="53"/>
      <c r="D102" s="26" t="s">
        <v>143</v>
      </c>
      <c r="E102" s="54">
        <v>1994</v>
      </c>
      <c r="F102" s="71">
        <v>2900</v>
      </c>
      <c r="G102" s="21"/>
      <c r="H102" s="25">
        <f t="shared" ref="H102:H103" si="17">ROUNDUP(F102/10,2)</f>
        <v>290</v>
      </c>
    </row>
    <row r="103" spans="1:8" s="4" customFormat="1" ht="32.25" customHeight="1">
      <c r="A103" s="83">
        <v>79</v>
      </c>
      <c r="B103" s="49" t="s">
        <v>253</v>
      </c>
      <c r="C103" s="63"/>
      <c r="D103" s="26">
        <v>8793</v>
      </c>
      <c r="E103" s="81" t="s">
        <v>254</v>
      </c>
      <c r="F103" s="71">
        <v>35000</v>
      </c>
      <c r="G103" s="21"/>
      <c r="H103" s="25">
        <f t="shared" si="17"/>
        <v>3500</v>
      </c>
    </row>
    <row r="104" spans="1:8" s="4" customFormat="1" ht="55.2" customHeight="1">
      <c r="A104" s="83">
        <v>80</v>
      </c>
      <c r="B104" s="96" t="s">
        <v>255</v>
      </c>
      <c r="C104" s="97"/>
      <c r="D104" s="97"/>
      <c r="E104" s="98"/>
      <c r="F104" s="71">
        <v>18000</v>
      </c>
      <c r="G104" s="86"/>
      <c r="H104" s="25">
        <f t="shared" ref="H104:H134" si="18">ROUNDUP(F104/10,2)</f>
        <v>1800</v>
      </c>
    </row>
    <row r="105" spans="1:8" s="4" customFormat="1" ht="30" customHeight="1">
      <c r="A105" s="83">
        <v>81</v>
      </c>
      <c r="B105" s="96" t="s">
        <v>256</v>
      </c>
      <c r="C105" s="97"/>
      <c r="D105" s="97"/>
      <c r="E105" s="98"/>
      <c r="F105" s="71">
        <v>17000</v>
      </c>
      <c r="G105" s="86"/>
      <c r="H105" s="25">
        <f t="shared" si="18"/>
        <v>1700</v>
      </c>
    </row>
    <row r="106" spans="1:8" s="4" customFormat="1" ht="30" customHeight="1">
      <c r="A106" s="83">
        <v>82</v>
      </c>
      <c r="B106" s="49" t="s">
        <v>261</v>
      </c>
      <c r="C106" s="61"/>
      <c r="D106" s="26" t="s">
        <v>262</v>
      </c>
      <c r="E106" s="54">
        <v>2007</v>
      </c>
      <c r="F106" s="71">
        <v>15000</v>
      </c>
      <c r="G106" s="86"/>
      <c r="H106" s="25">
        <f t="shared" si="18"/>
        <v>1500</v>
      </c>
    </row>
    <row r="107" spans="1:8" s="4" customFormat="1" ht="30" customHeight="1">
      <c r="A107" s="83">
        <v>83</v>
      </c>
      <c r="B107" s="49" t="s">
        <v>257</v>
      </c>
      <c r="C107" s="61"/>
      <c r="D107" s="26" t="s">
        <v>263</v>
      </c>
      <c r="E107" s="54">
        <v>2006</v>
      </c>
      <c r="F107" s="71">
        <v>12000</v>
      </c>
      <c r="G107" s="86"/>
      <c r="H107" s="25">
        <f t="shared" si="18"/>
        <v>1200</v>
      </c>
    </row>
    <row r="108" spans="1:8" s="4" customFormat="1" ht="30" customHeight="1">
      <c r="A108" s="83">
        <v>84</v>
      </c>
      <c r="B108" s="49" t="s">
        <v>257</v>
      </c>
      <c r="C108" s="61"/>
      <c r="D108" s="26" t="s">
        <v>264</v>
      </c>
      <c r="E108" s="54">
        <v>2004</v>
      </c>
      <c r="F108" s="71">
        <v>12000</v>
      </c>
      <c r="G108" s="86"/>
      <c r="H108" s="25">
        <f t="shared" si="18"/>
        <v>1200</v>
      </c>
    </row>
    <row r="109" spans="1:8" s="4" customFormat="1" ht="30" customHeight="1">
      <c r="A109" s="83">
        <v>85</v>
      </c>
      <c r="B109" s="49" t="s">
        <v>258</v>
      </c>
      <c r="C109" s="61"/>
      <c r="D109" s="26" t="s">
        <v>265</v>
      </c>
      <c r="E109" s="54">
        <v>2006</v>
      </c>
      <c r="F109" s="71">
        <v>7000</v>
      </c>
      <c r="G109" s="86"/>
      <c r="H109" s="25">
        <f t="shared" si="18"/>
        <v>700</v>
      </c>
    </row>
    <row r="110" spans="1:8" s="4" customFormat="1" ht="30" customHeight="1">
      <c r="A110" s="83">
        <v>86</v>
      </c>
      <c r="B110" s="49" t="s">
        <v>259</v>
      </c>
      <c r="C110" s="61"/>
      <c r="D110" s="26" t="s">
        <v>266</v>
      </c>
      <c r="E110" s="54" t="s">
        <v>138</v>
      </c>
      <c r="F110" s="71">
        <v>5000</v>
      </c>
      <c r="G110" s="86"/>
      <c r="H110" s="25">
        <f t="shared" si="18"/>
        <v>500</v>
      </c>
    </row>
    <row r="111" spans="1:8" s="4" customFormat="1" ht="30" customHeight="1">
      <c r="A111" s="83">
        <v>87</v>
      </c>
      <c r="B111" s="49" t="s">
        <v>260</v>
      </c>
      <c r="C111" s="61"/>
      <c r="D111" s="26">
        <v>593812</v>
      </c>
      <c r="E111" s="54">
        <v>1979</v>
      </c>
      <c r="F111" s="71">
        <v>4000</v>
      </c>
      <c r="G111" s="86"/>
      <c r="H111" s="25">
        <f t="shared" si="18"/>
        <v>400</v>
      </c>
    </row>
    <row r="112" spans="1:8" s="4" customFormat="1" ht="30" customHeight="1" thickBot="1">
      <c r="A112" s="83">
        <v>88</v>
      </c>
      <c r="B112" s="49" t="s">
        <v>260</v>
      </c>
      <c r="C112" s="61"/>
      <c r="D112" s="26">
        <v>254764</v>
      </c>
      <c r="E112" s="54">
        <v>1978</v>
      </c>
      <c r="F112" s="71">
        <v>4000</v>
      </c>
      <c r="G112" s="86"/>
      <c r="H112" s="25">
        <f t="shared" si="18"/>
        <v>400</v>
      </c>
    </row>
    <row r="113" spans="1:8" s="4" customFormat="1" ht="30" customHeight="1" thickBot="1">
      <c r="A113" s="83">
        <v>89</v>
      </c>
      <c r="B113" s="49" t="s">
        <v>267</v>
      </c>
      <c r="C113" s="82">
        <v>1</v>
      </c>
      <c r="D113" s="26" t="s">
        <v>138</v>
      </c>
      <c r="E113" s="54">
        <v>1955</v>
      </c>
      <c r="F113" s="71">
        <v>3500</v>
      </c>
      <c r="G113" s="86"/>
      <c r="H113" s="25">
        <f t="shared" si="18"/>
        <v>350</v>
      </c>
    </row>
    <row r="114" spans="1:8" s="4" customFormat="1" ht="30" customHeight="1" thickBot="1">
      <c r="A114" s="83">
        <v>90</v>
      </c>
      <c r="B114" s="49" t="s">
        <v>268</v>
      </c>
      <c r="C114" s="77">
        <v>1</v>
      </c>
      <c r="D114" s="26" t="s">
        <v>138</v>
      </c>
      <c r="E114" s="54">
        <v>1984</v>
      </c>
      <c r="F114" s="71">
        <v>3500</v>
      </c>
      <c r="G114" s="86"/>
      <c r="H114" s="25">
        <f t="shared" si="18"/>
        <v>350</v>
      </c>
    </row>
    <row r="115" spans="1:8" s="4" customFormat="1" ht="30" customHeight="1" thickBot="1">
      <c r="A115" s="83">
        <v>91</v>
      </c>
      <c r="B115" s="49" t="s">
        <v>269</v>
      </c>
      <c r="C115" s="82">
        <v>1</v>
      </c>
      <c r="D115" s="26" t="s">
        <v>138</v>
      </c>
      <c r="E115" s="54">
        <v>1983</v>
      </c>
      <c r="F115" s="71">
        <v>3000</v>
      </c>
      <c r="G115" s="86"/>
      <c r="H115" s="25">
        <f t="shared" si="18"/>
        <v>300</v>
      </c>
    </row>
    <row r="116" spans="1:8" s="4" customFormat="1" ht="30" customHeight="1" thickBot="1">
      <c r="A116" s="83">
        <v>92</v>
      </c>
      <c r="B116" s="49" t="s">
        <v>269</v>
      </c>
      <c r="C116" s="77">
        <v>1</v>
      </c>
      <c r="D116" s="26" t="s">
        <v>138</v>
      </c>
      <c r="E116" s="54">
        <v>1983</v>
      </c>
      <c r="F116" s="71">
        <v>3000</v>
      </c>
      <c r="G116" s="86"/>
      <c r="H116" s="25">
        <f t="shared" si="18"/>
        <v>300</v>
      </c>
    </row>
    <row r="117" spans="1:8" s="4" customFormat="1" ht="30" customHeight="1" thickBot="1">
      <c r="A117" s="83">
        <v>93</v>
      </c>
      <c r="B117" s="49" t="s">
        <v>269</v>
      </c>
      <c r="C117" s="82">
        <v>1</v>
      </c>
      <c r="D117" s="26" t="s">
        <v>138</v>
      </c>
      <c r="E117" s="54">
        <v>1984</v>
      </c>
      <c r="F117" s="71">
        <v>3000</v>
      </c>
      <c r="G117" s="86"/>
      <c r="H117" s="25">
        <f t="shared" si="18"/>
        <v>300</v>
      </c>
    </row>
    <row r="118" spans="1:8" s="4" customFormat="1" ht="30" customHeight="1" thickBot="1">
      <c r="A118" s="83">
        <v>94</v>
      </c>
      <c r="B118" s="49" t="s">
        <v>270</v>
      </c>
      <c r="C118" s="77">
        <v>1</v>
      </c>
      <c r="D118" s="26">
        <v>931315</v>
      </c>
      <c r="E118" s="54">
        <v>1985</v>
      </c>
      <c r="F118" s="71">
        <v>2000</v>
      </c>
      <c r="G118" s="86"/>
      <c r="H118" s="25">
        <f t="shared" si="18"/>
        <v>200</v>
      </c>
    </row>
    <row r="119" spans="1:8" s="4" customFormat="1" ht="30" customHeight="1" thickBot="1">
      <c r="A119" s="83">
        <v>95</v>
      </c>
      <c r="B119" s="49" t="s">
        <v>271</v>
      </c>
      <c r="C119" s="82">
        <v>1</v>
      </c>
      <c r="D119" s="26" t="s">
        <v>138</v>
      </c>
      <c r="E119" s="54" t="s">
        <v>138</v>
      </c>
      <c r="F119" s="71">
        <v>2000</v>
      </c>
      <c r="G119" s="86"/>
      <c r="H119" s="25">
        <f t="shared" si="18"/>
        <v>200</v>
      </c>
    </row>
    <row r="120" spans="1:8" s="4" customFormat="1" ht="30" customHeight="1" thickBot="1">
      <c r="A120" s="83">
        <v>96</v>
      </c>
      <c r="B120" s="96" t="s">
        <v>272</v>
      </c>
      <c r="C120" s="97"/>
      <c r="D120" s="97"/>
      <c r="E120" s="98"/>
      <c r="F120" s="71">
        <v>1600</v>
      </c>
      <c r="G120" s="86"/>
      <c r="H120" s="25">
        <f t="shared" si="18"/>
        <v>160</v>
      </c>
    </row>
    <row r="121" spans="1:8" s="4" customFormat="1" ht="30" customHeight="1" thickBot="1">
      <c r="A121" s="83">
        <v>97</v>
      </c>
      <c r="B121" s="49" t="s">
        <v>273</v>
      </c>
      <c r="C121" s="82">
        <v>1</v>
      </c>
      <c r="D121" s="26">
        <v>45236</v>
      </c>
      <c r="E121" s="54">
        <v>1988</v>
      </c>
      <c r="F121" s="71">
        <v>1500</v>
      </c>
      <c r="G121" s="86"/>
      <c r="H121" s="25">
        <f t="shared" si="18"/>
        <v>150</v>
      </c>
    </row>
    <row r="122" spans="1:8" s="4" customFormat="1" ht="30" customHeight="1" thickBot="1">
      <c r="A122" s="83">
        <v>98</v>
      </c>
      <c r="B122" s="49" t="s">
        <v>274</v>
      </c>
      <c r="C122" s="77">
        <v>1</v>
      </c>
      <c r="D122" s="26" t="s">
        <v>138</v>
      </c>
      <c r="E122" s="54" t="s">
        <v>138</v>
      </c>
      <c r="F122" s="71">
        <v>1000</v>
      </c>
      <c r="G122" s="86"/>
      <c r="H122" s="25">
        <f t="shared" si="18"/>
        <v>100</v>
      </c>
    </row>
    <row r="123" spans="1:8" s="4" customFormat="1" ht="30" customHeight="1">
      <c r="A123" s="83">
        <v>99</v>
      </c>
      <c r="B123" s="96" t="s">
        <v>275</v>
      </c>
      <c r="C123" s="97"/>
      <c r="D123" s="97"/>
      <c r="E123" s="98"/>
      <c r="F123" s="71">
        <v>1000</v>
      </c>
      <c r="G123" s="86"/>
      <c r="H123" s="25">
        <f t="shared" si="18"/>
        <v>100</v>
      </c>
    </row>
    <row r="124" spans="1:8" s="4" customFormat="1" ht="30" customHeight="1">
      <c r="A124" s="83">
        <v>100</v>
      </c>
      <c r="B124" s="96" t="s">
        <v>276</v>
      </c>
      <c r="C124" s="97"/>
      <c r="D124" s="97"/>
      <c r="E124" s="98"/>
      <c r="F124" s="71">
        <v>1000</v>
      </c>
      <c r="G124" s="86"/>
      <c r="H124" s="25">
        <f t="shared" si="18"/>
        <v>100</v>
      </c>
    </row>
    <row r="125" spans="1:8" s="4" customFormat="1" ht="30" customHeight="1">
      <c r="A125" s="83">
        <v>101</v>
      </c>
      <c r="B125" s="96" t="s">
        <v>277</v>
      </c>
      <c r="C125" s="97"/>
      <c r="D125" s="97"/>
      <c r="E125" s="98"/>
      <c r="F125" s="71">
        <v>850</v>
      </c>
      <c r="G125" s="86"/>
      <c r="H125" s="25">
        <f t="shared" si="18"/>
        <v>85</v>
      </c>
    </row>
    <row r="126" spans="1:8" s="4" customFormat="1" ht="30" customHeight="1">
      <c r="A126" s="83">
        <v>102</v>
      </c>
      <c r="B126" s="96" t="s">
        <v>278</v>
      </c>
      <c r="C126" s="97"/>
      <c r="D126" s="97"/>
      <c r="E126" s="98"/>
      <c r="F126" s="71">
        <v>800</v>
      </c>
      <c r="G126" s="86"/>
      <c r="H126" s="25">
        <f t="shared" si="18"/>
        <v>80</v>
      </c>
    </row>
    <row r="127" spans="1:8" s="4" customFormat="1" ht="30" customHeight="1">
      <c r="A127" s="83">
        <v>103</v>
      </c>
      <c r="B127" s="96" t="s">
        <v>279</v>
      </c>
      <c r="C127" s="97"/>
      <c r="D127" s="97"/>
      <c r="E127" s="98"/>
      <c r="F127" s="71">
        <v>100</v>
      </c>
      <c r="G127" s="86"/>
      <c r="H127" s="25">
        <f t="shared" si="18"/>
        <v>10</v>
      </c>
    </row>
    <row r="128" spans="1:8" s="4" customFormat="1" ht="30" customHeight="1">
      <c r="A128" s="83">
        <v>104</v>
      </c>
      <c r="B128" s="49" t="s">
        <v>133</v>
      </c>
      <c r="C128" s="53"/>
      <c r="D128" s="50">
        <v>230326</v>
      </c>
      <c r="E128" s="54" t="s">
        <v>138</v>
      </c>
      <c r="F128" s="72">
        <v>500</v>
      </c>
      <c r="G128" s="21"/>
      <c r="H128" s="25">
        <f>ROUNDUP(F128/10,2)</f>
        <v>50</v>
      </c>
    </row>
    <row r="129" spans="1:8" s="4" customFormat="1" ht="30" customHeight="1">
      <c r="A129" s="83">
        <v>105</v>
      </c>
      <c r="B129" s="49" t="s">
        <v>133</v>
      </c>
      <c r="C129" s="53"/>
      <c r="D129" s="50">
        <v>115984</v>
      </c>
      <c r="E129" s="54" t="s">
        <v>138</v>
      </c>
      <c r="F129" s="72">
        <v>500</v>
      </c>
      <c r="G129" s="21"/>
      <c r="H129" s="25">
        <f>ROUNDUP(F129/10,2)</f>
        <v>50</v>
      </c>
    </row>
    <row r="130" spans="1:8" s="4" customFormat="1" ht="30" customHeight="1">
      <c r="A130" s="83">
        <v>106</v>
      </c>
      <c r="B130" s="49" t="s">
        <v>133</v>
      </c>
      <c r="C130" s="53"/>
      <c r="D130" s="50">
        <v>672786</v>
      </c>
      <c r="E130" s="54" t="s">
        <v>138</v>
      </c>
      <c r="F130" s="72">
        <v>500</v>
      </c>
      <c r="G130" s="21"/>
      <c r="H130" s="25">
        <f>ROUNDUP(F130/10,2)</f>
        <v>50</v>
      </c>
    </row>
    <row r="131" spans="1:8" s="4" customFormat="1" ht="30" customHeight="1">
      <c r="A131" s="83">
        <v>107</v>
      </c>
      <c r="B131" s="96" t="s">
        <v>190</v>
      </c>
      <c r="C131" s="97"/>
      <c r="D131" s="97"/>
      <c r="E131" s="98"/>
      <c r="F131" s="71">
        <v>1700</v>
      </c>
      <c r="G131" s="21"/>
      <c r="H131" s="25">
        <f>ROUNDUP(F131/10,2)</f>
        <v>170</v>
      </c>
    </row>
    <row r="132" spans="1:8" s="4" customFormat="1" ht="24" customHeight="1">
      <c r="A132" s="83">
        <v>108</v>
      </c>
      <c r="B132" s="60" t="s">
        <v>184</v>
      </c>
      <c r="C132" s="61"/>
      <c r="D132" s="78" t="s">
        <v>216</v>
      </c>
      <c r="E132" s="65" t="s">
        <v>215</v>
      </c>
      <c r="F132" s="71">
        <v>32000</v>
      </c>
      <c r="G132" s="86"/>
      <c r="H132" s="25">
        <f t="shared" si="18"/>
        <v>3200</v>
      </c>
    </row>
    <row r="133" spans="1:8" s="4" customFormat="1" ht="30" customHeight="1">
      <c r="A133" s="83">
        <v>109</v>
      </c>
      <c r="B133" s="60" t="s">
        <v>184</v>
      </c>
      <c r="C133" s="61"/>
      <c r="D133" s="64" t="s">
        <v>217</v>
      </c>
      <c r="E133" s="65" t="s">
        <v>218</v>
      </c>
      <c r="F133" s="71">
        <v>32000</v>
      </c>
      <c r="G133" s="86"/>
      <c r="H133" s="25">
        <f t="shared" si="18"/>
        <v>3200</v>
      </c>
    </row>
    <row r="134" spans="1:8" s="4" customFormat="1" ht="26.25" customHeight="1">
      <c r="A134" s="83">
        <v>110</v>
      </c>
      <c r="B134" s="60" t="s">
        <v>184</v>
      </c>
      <c r="C134" s="61"/>
      <c r="D134" s="64" t="s">
        <v>219</v>
      </c>
      <c r="E134" s="65" t="s">
        <v>220</v>
      </c>
      <c r="F134" s="71">
        <v>32000</v>
      </c>
      <c r="G134" s="86"/>
      <c r="H134" s="25">
        <f t="shared" si="18"/>
        <v>3200</v>
      </c>
    </row>
    <row r="135" spans="1:8" s="4" customFormat="1" ht="25.5" customHeight="1">
      <c r="A135" s="83">
        <v>111</v>
      </c>
      <c r="B135" s="49" t="s">
        <v>134</v>
      </c>
      <c r="C135" s="53"/>
      <c r="D135" s="50">
        <v>109184</v>
      </c>
      <c r="E135" s="54">
        <v>1999</v>
      </c>
      <c r="F135" s="71">
        <v>8500</v>
      </c>
      <c r="G135" s="21"/>
      <c r="H135" s="25">
        <v>850</v>
      </c>
    </row>
    <row r="136" spans="1:8" s="4" customFormat="1">
      <c r="A136" s="83">
        <v>112</v>
      </c>
      <c r="B136" s="56" t="s">
        <v>136</v>
      </c>
      <c r="C136" s="53"/>
      <c r="D136" s="26" t="s">
        <v>138</v>
      </c>
      <c r="E136" s="52" t="s">
        <v>138</v>
      </c>
      <c r="F136" s="71">
        <v>3900</v>
      </c>
      <c r="G136" s="21"/>
      <c r="H136" s="25">
        <f>ROUNDUP(F136/10,2)</f>
        <v>390</v>
      </c>
    </row>
    <row r="137" spans="1:8" s="4" customFormat="1" ht="30.75" customHeight="1">
      <c r="A137" s="83">
        <v>113</v>
      </c>
      <c r="B137" s="96" t="s">
        <v>135</v>
      </c>
      <c r="C137" s="97"/>
      <c r="D137" s="97"/>
      <c r="E137" s="98"/>
      <c r="F137" s="71">
        <v>3000</v>
      </c>
      <c r="G137" s="21"/>
      <c r="H137" s="25">
        <f t="shared" ref="H137" si="19">ROUNDUP(F137/10,2)</f>
        <v>300</v>
      </c>
    </row>
    <row r="138" spans="1:8" s="4" customFormat="1" ht="30.75" customHeight="1">
      <c r="A138" s="83">
        <v>114</v>
      </c>
      <c r="B138" s="49" t="s">
        <v>194</v>
      </c>
      <c r="C138" s="53"/>
      <c r="D138" s="26" t="s">
        <v>138</v>
      </c>
      <c r="E138" s="54" t="s">
        <v>138</v>
      </c>
      <c r="F138" s="71">
        <v>9000</v>
      </c>
      <c r="G138" s="21"/>
      <c r="H138" s="25">
        <v>900</v>
      </c>
    </row>
    <row r="139" spans="1:8" s="4" customFormat="1" ht="30.75" customHeight="1">
      <c r="A139" s="83">
        <v>115</v>
      </c>
      <c r="B139" s="49" t="s">
        <v>191</v>
      </c>
      <c r="C139" s="53"/>
      <c r="D139" s="26" t="s">
        <v>192</v>
      </c>
      <c r="E139" s="54" t="s">
        <v>193</v>
      </c>
      <c r="F139" s="71">
        <v>7000</v>
      </c>
      <c r="G139" s="21"/>
      <c r="H139" s="25">
        <v>700</v>
      </c>
    </row>
    <row r="140" spans="1:8" s="4" customFormat="1" ht="30.75" customHeight="1">
      <c r="A140" s="83">
        <v>116</v>
      </c>
      <c r="B140" s="96" t="s">
        <v>195</v>
      </c>
      <c r="C140" s="97"/>
      <c r="D140" s="97"/>
      <c r="E140" s="98"/>
      <c r="F140" s="71">
        <v>4800</v>
      </c>
      <c r="G140" s="21"/>
      <c r="H140" s="25">
        <f>ROUNDUP(F140/10,2)</f>
        <v>480</v>
      </c>
    </row>
    <row r="141" spans="1:8" s="4" customFormat="1" ht="30.75" customHeight="1">
      <c r="A141" s="83">
        <v>117</v>
      </c>
      <c r="B141" s="96" t="s">
        <v>196</v>
      </c>
      <c r="C141" s="97"/>
      <c r="D141" s="97"/>
      <c r="E141" s="98"/>
      <c r="F141" s="71">
        <v>3800</v>
      </c>
      <c r="G141" s="21"/>
      <c r="H141" s="25">
        <f>ROUNDUP(F141/10,2)</f>
        <v>380</v>
      </c>
    </row>
    <row r="142" spans="1:8" s="4" customFormat="1" ht="30.75" customHeight="1">
      <c r="A142" s="83">
        <v>118</v>
      </c>
      <c r="B142" s="96" t="s">
        <v>197</v>
      </c>
      <c r="C142" s="97"/>
      <c r="D142" s="97"/>
      <c r="E142" s="98"/>
      <c r="F142" s="71">
        <v>3400</v>
      </c>
      <c r="G142" s="21"/>
      <c r="H142" s="25">
        <f>ROUNDUP(F142/10,2)</f>
        <v>340</v>
      </c>
    </row>
    <row r="143" spans="1:8" s="4" customFormat="1" ht="30.75" customHeight="1">
      <c r="A143" s="83">
        <v>119</v>
      </c>
      <c r="B143" s="96" t="s">
        <v>198</v>
      </c>
      <c r="C143" s="97"/>
      <c r="D143" s="97"/>
      <c r="E143" s="98"/>
      <c r="F143" s="71">
        <v>2000</v>
      </c>
      <c r="G143" s="21"/>
      <c r="H143" s="25">
        <f>ROUNDUP(F143/10,2)</f>
        <v>200</v>
      </c>
    </row>
    <row r="144" spans="1:8" s="4" customFormat="1" ht="30.75" customHeight="1">
      <c r="A144" s="83">
        <v>120</v>
      </c>
      <c r="B144" s="96" t="s">
        <v>199</v>
      </c>
      <c r="C144" s="97"/>
      <c r="D144" s="97"/>
      <c r="E144" s="98"/>
      <c r="F144" s="71">
        <v>10322.99</v>
      </c>
      <c r="G144" s="21"/>
      <c r="H144" s="25">
        <f t="shared" ref="H144:H146" si="20">ROUNDUP(F144/10,2)</f>
        <v>1032.3</v>
      </c>
    </row>
    <row r="145" spans="1:9" s="4" customFormat="1" ht="30.75" customHeight="1">
      <c r="A145" s="83">
        <v>121</v>
      </c>
      <c r="B145" s="96" t="s">
        <v>200</v>
      </c>
      <c r="C145" s="97"/>
      <c r="D145" s="97"/>
      <c r="E145" s="98"/>
      <c r="F145" s="71">
        <v>2690.1</v>
      </c>
      <c r="G145" s="21"/>
      <c r="H145" s="25">
        <f t="shared" si="20"/>
        <v>269.01</v>
      </c>
    </row>
    <row r="146" spans="1:9" s="4" customFormat="1" ht="30.75" customHeight="1">
      <c r="A146" s="83">
        <v>122</v>
      </c>
      <c r="B146" s="96" t="s">
        <v>137</v>
      </c>
      <c r="C146" s="97"/>
      <c r="D146" s="97"/>
      <c r="E146" s="98"/>
      <c r="F146" s="73">
        <v>50</v>
      </c>
      <c r="G146" s="21"/>
      <c r="H146" s="25">
        <f t="shared" si="20"/>
        <v>5</v>
      </c>
    </row>
    <row r="147" spans="1:9" s="4" customFormat="1" ht="79.95" customHeight="1">
      <c r="A147" s="34" t="s">
        <v>11</v>
      </c>
      <c r="B147" s="99" t="s">
        <v>148</v>
      </c>
      <c r="C147" s="100"/>
      <c r="D147" s="20" t="s">
        <v>149</v>
      </c>
      <c r="E147" s="21" t="s">
        <v>150</v>
      </c>
      <c r="F147" s="21" t="s">
        <v>151</v>
      </c>
      <c r="G147" s="20" t="s">
        <v>68</v>
      </c>
      <c r="H147" s="20" t="s">
        <v>37</v>
      </c>
    </row>
    <row r="148" spans="1:9" s="18" customFormat="1" ht="14.4">
      <c r="A148" s="47">
        <v>1</v>
      </c>
      <c r="B148" s="115">
        <v>2</v>
      </c>
      <c r="C148" s="116"/>
      <c r="D148" s="36">
        <v>3</v>
      </c>
      <c r="E148" s="36">
        <v>4</v>
      </c>
      <c r="F148" s="36">
        <v>5</v>
      </c>
      <c r="G148" s="36">
        <v>6</v>
      </c>
      <c r="H148" s="36">
        <v>7</v>
      </c>
      <c r="I148" s="51"/>
    </row>
    <row r="149" spans="1:9" s="18" customFormat="1" ht="27.6">
      <c r="A149" s="118">
        <v>123</v>
      </c>
      <c r="B149" s="84" t="s">
        <v>280</v>
      </c>
      <c r="C149" s="85"/>
      <c r="D149" s="66">
        <v>50</v>
      </c>
      <c r="E149" s="67">
        <v>0.1</v>
      </c>
      <c r="F149" s="68"/>
      <c r="G149" s="57">
        <f t="shared" ref="G149" si="21">ROUND(D149*F149,2)</f>
        <v>0</v>
      </c>
      <c r="H149" s="48"/>
      <c r="I149" s="51"/>
    </row>
    <row r="150" spans="1:9" s="18" customFormat="1" ht="33.6" customHeight="1">
      <c r="A150" s="119"/>
      <c r="B150" s="84" t="s">
        <v>283</v>
      </c>
      <c r="C150" s="85"/>
      <c r="D150" s="66">
        <v>1915.5</v>
      </c>
      <c r="E150" s="67">
        <v>0.55000000000000004</v>
      </c>
      <c r="F150" s="68"/>
      <c r="G150" s="57">
        <f t="shared" ref="G150:G152" si="22">ROUND(D150*F150,2)</f>
        <v>0</v>
      </c>
      <c r="H150" s="48"/>
      <c r="I150" s="51"/>
    </row>
    <row r="151" spans="1:9" s="18" customFormat="1" ht="27.6">
      <c r="A151" s="119"/>
      <c r="B151" s="84" t="s">
        <v>281</v>
      </c>
      <c r="C151" s="85"/>
      <c r="D151" s="66">
        <v>3500</v>
      </c>
      <c r="E151" s="67">
        <v>0.01</v>
      </c>
      <c r="F151" s="68"/>
      <c r="G151" s="57">
        <f t="shared" si="22"/>
        <v>0</v>
      </c>
      <c r="H151" s="48"/>
      <c r="I151" s="51"/>
    </row>
    <row r="152" spans="1:9" s="18" customFormat="1" ht="31.8" customHeight="1">
      <c r="A152" s="119"/>
      <c r="B152" s="84" t="s">
        <v>282</v>
      </c>
      <c r="C152" s="85"/>
      <c r="D152" s="66">
        <v>45</v>
      </c>
      <c r="E152" s="67">
        <v>15</v>
      </c>
      <c r="F152" s="68"/>
      <c r="G152" s="57">
        <f t="shared" si="22"/>
        <v>0</v>
      </c>
      <c r="H152" s="48"/>
      <c r="I152" s="51"/>
    </row>
    <row r="153" spans="1:9" s="18" customFormat="1" ht="27.6">
      <c r="A153" s="119"/>
      <c r="B153" s="84" t="s">
        <v>284</v>
      </c>
      <c r="C153" s="85"/>
      <c r="D153" s="66">
        <v>71</v>
      </c>
      <c r="E153" s="67">
        <v>5</v>
      </c>
      <c r="F153" s="68"/>
      <c r="G153" s="57">
        <f t="shared" ref="G153:G155" si="23">ROUND(D153*F153,2)</f>
        <v>0</v>
      </c>
      <c r="H153" s="48"/>
      <c r="I153" s="51"/>
    </row>
    <row r="154" spans="1:9" s="18" customFormat="1" ht="27.6">
      <c r="A154" s="119"/>
      <c r="B154" s="84" t="s">
        <v>285</v>
      </c>
      <c r="C154" s="85"/>
      <c r="D154" s="66">
        <v>8274.4</v>
      </c>
      <c r="E154" s="67">
        <v>0.55000000000000004</v>
      </c>
      <c r="F154" s="68"/>
      <c r="G154" s="57">
        <f t="shared" si="23"/>
        <v>0</v>
      </c>
      <c r="H154" s="48"/>
      <c r="I154" s="51"/>
    </row>
    <row r="155" spans="1:9" s="18" customFormat="1" ht="27.6">
      <c r="A155" s="120"/>
      <c r="B155" s="84" t="s">
        <v>286</v>
      </c>
      <c r="C155" s="85"/>
      <c r="D155" s="66">
        <v>578</v>
      </c>
      <c r="E155" s="67">
        <v>4</v>
      </c>
      <c r="F155" s="68"/>
      <c r="G155" s="57">
        <f t="shared" si="23"/>
        <v>0</v>
      </c>
      <c r="H155" s="48"/>
      <c r="I155" s="51"/>
    </row>
    <row r="156" spans="1:9" s="18" customFormat="1" ht="25.8" customHeight="1">
      <c r="A156" s="95" t="s">
        <v>287</v>
      </c>
      <c r="B156" s="95"/>
      <c r="C156" s="95"/>
      <c r="D156" s="95"/>
      <c r="E156" s="95"/>
      <c r="F156" s="95"/>
      <c r="G156" s="27">
        <f>SUM(G149:G155)</f>
        <v>0</v>
      </c>
      <c r="H156" s="58">
        <f>ROUNDUP(ROUND(SUMPRODUCT(D149:D155,E149:E155),2)/10,0)</f>
        <v>899</v>
      </c>
      <c r="I156" s="51"/>
    </row>
    <row r="157" spans="1:9" s="18" customFormat="1" ht="72.599999999999994" customHeight="1">
      <c r="A157" s="69">
        <v>124</v>
      </c>
      <c r="B157" s="121" t="s">
        <v>288</v>
      </c>
      <c r="C157" s="122"/>
      <c r="D157" s="66">
        <v>13447</v>
      </c>
      <c r="E157" s="67">
        <v>0.02</v>
      </c>
      <c r="F157" s="68"/>
      <c r="G157" s="57">
        <f t="shared" ref="G157:G159" si="24">ROUND(D157*F157,2)</f>
        <v>0</v>
      </c>
      <c r="H157" s="70"/>
      <c r="I157" s="51"/>
    </row>
    <row r="158" spans="1:9" s="18" customFormat="1" ht="25.8" customHeight="1">
      <c r="A158" s="91" t="s">
        <v>289</v>
      </c>
      <c r="B158" s="91"/>
      <c r="C158" s="91"/>
      <c r="D158" s="91"/>
      <c r="E158" s="91"/>
      <c r="F158" s="91"/>
      <c r="G158" s="58">
        <f>SUM(G157)</f>
        <v>0</v>
      </c>
      <c r="H158" s="58">
        <f>ROUNDUP(ROUND(SUMPRODUCT(D157:D157,E157:E157),2)/10,0)</f>
        <v>27</v>
      </c>
      <c r="I158" s="51"/>
    </row>
    <row r="159" spans="1:9" s="18" customFormat="1" ht="63" customHeight="1">
      <c r="A159" s="69">
        <v>125</v>
      </c>
      <c r="B159" s="121" t="s">
        <v>201</v>
      </c>
      <c r="C159" s="122"/>
      <c r="D159" s="66">
        <v>1</v>
      </c>
      <c r="E159" s="67">
        <v>5</v>
      </c>
      <c r="F159" s="68"/>
      <c r="G159" s="57">
        <f t="shared" si="24"/>
        <v>0</v>
      </c>
      <c r="H159" s="70"/>
      <c r="I159" s="51"/>
    </row>
    <row r="160" spans="1:9" s="18" customFormat="1" ht="25.8" customHeight="1">
      <c r="A160" s="91" t="s">
        <v>290</v>
      </c>
      <c r="B160" s="91"/>
      <c r="C160" s="91"/>
      <c r="D160" s="91"/>
      <c r="E160" s="91"/>
      <c r="F160" s="91"/>
      <c r="G160" s="58">
        <f>SUM(G159)</f>
        <v>0</v>
      </c>
      <c r="H160" s="58">
        <f>ROUNDUP(ROUND(SUMPRODUCT(D159:D159,E159:E159),2)/10,0)</f>
        <v>1</v>
      </c>
      <c r="I160" s="51"/>
    </row>
    <row r="161" spans="1:9" s="18" customFormat="1" ht="41.4">
      <c r="A161" s="92">
        <v>126</v>
      </c>
      <c r="B161" s="84" t="s">
        <v>291</v>
      </c>
      <c r="C161" s="85"/>
      <c r="D161" s="66">
        <v>50000</v>
      </c>
      <c r="E161" s="67">
        <v>0.2</v>
      </c>
      <c r="F161" s="68"/>
      <c r="G161" s="57">
        <f t="shared" ref="G161:G162" si="25">ROUND(D161*F161,2)</f>
        <v>0</v>
      </c>
      <c r="H161" s="48"/>
      <c r="I161" s="51"/>
    </row>
    <row r="162" spans="1:9" s="18" customFormat="1" ht="41.4">
      <c r="A162" s="94"/>
      <c r="B162" s="84" t="s">
        <v>292</v>
      </c>
      <c r="C162" s="85"/>
      <c r="D162" s="66">
        <v>2614.6</v>
      </c>
      <c r="E162" s="67">
        <v>0.01</v>
      </c>
      <c r="F162" s="68"/>
      <c r="G162" s="57">
        <f t="shared" si="25"/>
        <v>0</v>
      </c>
      <c r="H162" s="48"/>
      <c r="I162" s="51"/>
    </row>
    <row r="163" spans="1:9" s="18" customFormat="1" ht="25.8" customHeight="1">
      <c r="A163" s="95" t="s">
        <v>293</v>
      </c>
      <c r="B163" s="95"/>
      <c r="C163" s="95"/>
      <c r="D163" s="95"/>
      <c r="E163" s="95"/>
      <c r="F163" s="95"/>
      <c r="G163" s="27">
        <f>SUM(G161:G162)</f>
        <v>0</v>
      </c>
      <c r="H163" s="58">
        <f>ROUNDUP(ROUND(SUMPRODUCT(D161:D162,E161:E162),2)/10,0)</f>
        <v>1003</v>
      </c>
      <c r="I163" s="51"/>
    </row>
    <row r="164" spans="1:9" s="18" customFormat="1" ht="39.6" customHeight="1">
      <c r="A164" s="69">
        <v>127</v>
      </c>
      <c r="B164" s="89" t="s">
        <v>144</v>
      </c>
      <c r="C164" s="90"/>
      <c r="D164" s="66">
        <v>1345</v>
      </c>
      <c r="E164" s="67">
        <v>1.5</v>
      </c>
      <c r="F164" s="68"/>
      <c r="G164" s="57">
        <f t="shared" ref="G164" si="26">ROUND(D164*F164,2)</f>
        <v>0</v>
      </c>
      <c r="H164" s="70"/>
      <c r="I164" s="51"/>
    </row>
    <row r="165" spans="1:9" s="18" customFormat="1" ht="25.8" customHeight="1">
      <c r="A165" s="91" t="s">
        <v>307</v>
      </c>
      <c r="B165" s="91"/>
      <c r="C165" s="91"/>
      <c r="D165" s="91"/>
      <c r="E165" s="91"/>
      <c r="F165" s="91"/>
      <c r="G165" s="58">
        <f>SUM(G164)</f>
        <v>0</v>
      </c>
      <c r="H165" s="58">
        <f>ROUNDUP(ROUND(SUMPRODUCT(D164:D164,E164:E164),2)/10,0)</f>
        <v>202</v>
      </c>
      <c r="I165" s="51"/>
    </row>
    <row r="166" spans="1:9" s="18" customFormat="1" ht="55.2">
      <c r="A166" s="92">
        <v>128</v>
      </c>
      <c r="B166" s="84" t="s">
        <v>294</v>
      </c>
      <c r="C166" s="85"/>
      <c r="D166" s="66">
        <v>969</v>
      </c>
      <c r="E166" s="67">
        <v>0.5</v>
      </c>
      <c r="F166" s="68"/>
      <c r="G166" s="57">
        <f t="shared" ref="G166:G167" si="27">ROUND(D166*F166,2)</f>
        <v>0</v>
      </c>
      <c r="H166" s="48"/>
      <c r="I166" s="51"/>
    </row>
    <row r="167" spans="1:9" s="18" customFormat="1" ht="55.2">
      <c r="A167" s="93"/>
      <c r="B167" s="84" t="s">
        <v>295</v>
      </c>
      <c r="C167" s="85"/>
      <c r="D167" s="66">
        <v>3984.5</v>
      </c>
      <c r="E167" s="67">
        <v>0.9</v>
      </c>
      <c r="F167" s="68"/>
      <c r="G167" s="57">
        <f t="shared" si="27"/>
        <v>0</v>
      </c>
      <c r="H167" s="48"/>
      <c r="I167" s="51"/>
    </row>
    <row r="168" spans="1:9" s="18" customFormat="1" ht="41.4">
      <c r="A168" s="94"/>
      <c r="B168" s="84" t="s">
        <v>296</v>
      </c>
      <c r="C168" s="85"/>
      <c r="D168" s="66">
        <v>269</v>
      </c>
      <c r="E168" s="67">
        <v>1</v>
      </c>
      <c r="F168" s="68"/>
      <c r="G168" s="57">
        <f t="shared" ref="G168" si="28">ROUND(D168*F168,2)</f>
        <v>0</v>
      </c>
      <c r="H168" s="48"/>
      <c r="I168" s="51"/>
    </row>
    <row r="169" spans="1:9" s="18" customFormat="1" ht="25.8" customHeight="1">
      <c r="A169" s="95" t="s">
        <v>306</v>
      </c>
      <c r="B169" s="95"/>
      <c r="C169" s="95"/>
      <c r="D169" s="95"/>
      <c r="E169" s="95"/>
      <c r="F169" s="95"/>
      <c r="G169" s="27">
        <f>SUM(G166:G168)</f>
        <v>0</v>
      </c>
      <c r="H169" s="58">
        <f>ROUNDUP(ROUND(SUMPRODUCT(D166:D168,E166:E168),2)/10,0)</f>
        <v>434</v>
      </c>
      <c r="I169" s="51"/>
    </row>
    <row r="170" spans="1:9" s="18" customFormat="1" ht="27.6">
      <c r="A170" s="92">
        <v>129</v>
      </c>
      <c r="B170" s="84" t="s">
        <v>297</v>
      </c>
      <c r="C170" s="85"/>
      <c r="D170" s="66">
        <v>5970.5</v>
      </c>
      <c r="E170" s="67">
        <v>0.9</v>
      </c>
      <c r="F170" s="68"/>
      <c r="G170" s="57">
        <f t="shared" ref="G170" si="29">ROUND(D170*F170,2)</f>
        <v>0</v>
      </c>
      <c r="H170" s="48"/>
      <c r="I170" s="51"/>
    </row>
    <row r="171" spans="1:9" s="18" customFormat="1" ht="41.4">
      <c r="A171" s="93"/>
      <c r="B171" s="84" t="s">
        <v>298</v>
      </c>
      <c r="C171" s="85"/>
      <c r="D171" s="66">
        <v>1413.1</v>
      </c>
      <c r="E171" s="67">
        <v>0.9</v>
      </c>
      <c r="F171" s="68"/>
      <c r="G171" s="57">
        <f t="shared" ref="G171:G177" si="30">ROUND(D171*F171,2)</f>
        <v>0</v>
      </c>
      <c r="H171" s="48"/>
      <c r="I171" s="51"/>
    </row>
    <row r="172" spans="1:9" s="18" customFormat="1" ht="41.4">
      <c r="A172" s="93"/>
      <c r="B172" s="84" t="s">
        <v>299</v>
      </c>
      <c r="C172" s="85"/>
      <c r="D172" s="66">
        <v>763.7</v>
      </c>
      <c r="E172" s="67">
        <v>0.9</v>
      </c>
      <c r="F172" s="68"/>
      <c r="G172" s="57">
        <f t="shared" si="30"/>
        <v>0</v>
      </c>
      <c r="H172" s="48"/>
      <c r="I172" s="51"/>
    </row>
    <row r="173" spans="1:9" s="18" customFormat="1" ht="41.4">
      <c r="A173" s="93"/>
      <c r="B173" s="84" t="s">
        <v>300</v>
      </c>
      <c r="C173" s="85"/>
      <c r="D173" s="66">
        <v>26214.78</v>
      </c>
      <c r="E173" s="67">
        <v>0.9</v>
      </c>
      <c r="F173" s="68"/>
      <c r="G173" s="57">
        <f t="shared" si="30"/>
        <v>0</v>
      </c>
      <c r="H173" s="48"/>
      <c r="I173" s="51"/>
    </row>
    <row r="174" spans="1:9" s="18" customFormat="1" ht="41.4">
      <c r="A174" s="93"/>
      <c r="B174" s="84" t="s">
        <v>301</v>
      </c>
      <c r="C174" s="85"/>
      <c r="D174" s="66">
        <v>386.3</v>
      </c>
      <c r="E174" s="67">
        <v>1.5</v>
      </c>
      <c r="F174" s="68"/>
      <c r="G174" s="57">
        <f t="shared" si="30"/>
        <v>0</v>
      </c>
      <c r="H174" s="48"/>
      <c r="I174" s="51"/>
    </row>
    <row r="175" spans="1:9" s="18" customFormat="1" ht="41.4">
      <c r="A175" s="93"/>
      <c r="B175" s="84" t="s">
        <v>302</v>
      </c>
      <c r="C175" s="85"/>
      <c r="D175" s="66">
        <v>92.1</v>
      </c>
      <c r="E175" s="67">
        <v>1.5</v>
      </c>
      <c r="F175" s="68"/>
      <c r="G175" s="57">
        <f t="shared" si="30"/>
        <v>0</v>
      </c>
      <c r="H175" s="48"/>
      <c r="I175" s="51"/>
    </row>
    <row r="176" spans="1:9" s="18" customFormat="1" ht="27.6">
      <c r="A176" s="93"/>
      <c r="B176" s="84" t="s">
        <v>303</v>
      </c>
      <c r="C176" s="85"/>
      <c r="D176" s="66">
        <v>474.56</v>
      </c>
      <c r="E176" s="67">
        <v>0.01</v>
      </c>
      <c r="F176" s="68"/>
      <c r="G176" s="57">
        <f t="shared" si="30"/>
        <v>0</v>
      </c>
      <c r="H176" s="48"/>
      <c r="I176" s="51"/>
    </row>
    <row r="177" spans="1:9" s="18" customFormat="1" ht="41.4">
      <c r="A177" s="94"/>
      <c r="B177" s="84" t="s">
        <v>304</v>
      </c>
      <c r="C177" s="85"/>
      <c r="D177" s="66">
        <v>17259.27</v>
      </c>
      <c r="E177" s="67">
        <v>0.01</v>
      </c>
      <c r="F177" s="68"/>
      <c r="G177" s="57">
        <f t="shared" si="30"/>
        <v>0</v>
      </c>
      <c r="H177" s="48"/>
      <c r="I177" s="51"/>
    </row>
    <row r="178" spans="1:9" s="18" customFormat="1" ht="25.8" customHeight="1">
      <c r="A178" s="95" t="s">
        <v>305</v>
      </c>
      <c r="B178" s="95"/>
      <c r="C178" s="95"/>
      <c r="D178" s="95"/>
      <c r="E178" s="95"/>
      <c r="F178" s="95"/>
      <c r="G178" s="27">
        <f>SUM(G170:G177)</f>
        <v>0</v>
      </c>
      <c r="H178" s="58">
        <f>ROUNDUP(ROUND(SUMPRODUCT(D170:D177,E170:E177),2)/10,0)</f>
        <v>3183</v>
      </c>
      <c r="I178" s="51"/>
    </row>
    <row r="179" spans="1:9" s="18" customFormat="1" ht="45" customHeight="1">
      <c r="A179" s="69">
        <v>130</v>
      </c>
      <c r="B179" s="89" t="s">
        <v>310</v>
      </c>
      <c r="C179" s="90"/>
      <c r="D179" s="66">
        <v>1288</v>
      </c>
      <c r="E179" s="67">
        <v>0.05</v>
      </c>
      <c r="F179" s="68"/>
      <c r="G179" s="57">
        <f t="shared" ref="G179" si="31">ROUND(D179*F179,2)</f>
        <v>0</v>
      </c>
      <c r="H179" s="70"/>
      <c r="I179" s="51"/>
    </row>
    <row r="180" spans="1:9" s="18" customFormat="1" ht="25.8" customHeight="1">
      <c r="A180" s="91" t="s">
        <v>308</v>
      </c>
      <c r="B180" s="91"/>
      <c r="C180" s="91"/>
      <c r="D180" s="91"/>
      <c r="E180" s="91"/>
      <c r="F180" s="91"/>
      <c r="G180" s="58">
        <f>SUM(G179)</f>
        <v>0</v>
      </c>
      <c r="H180" s="58">
        <f>ROUNDUP(ROUND(SUMPRODUCT(D179:D179,E179:E179),2)/10,0)</f>
        <v>7</v>
      </c>
      <c r="I180" s="51"/>
    </row>
    <row r="181" spans="1:9" s="18" customFormat="1" ht="60" customHeight="1">
      <c r="A181" s="69">
        <v>131</v>
      </c>
      <c r="B181" s="89" t="s">
        <v>311</v>
      </c>
      <c r="C181" s="90"/>
      <c r="D181" s="66">
        <v>2070</v>
      </c>
      <c r="E181" s="67">
        <v>0.01</v>
      </c>
      <c r="F181" s="68"/>
      <c r="G181" s="57">
        <f t="shared" ref="G181" si="32">ROUND(D181*F181,2)</f>
        <v>0</v>
      </c>
      <c r="H181" s="70"/>
      <c r="I181" s="51"/>
    </row>
    <row r="182" spans="1:9" s="18" customFormat="1" ht="25.8" customHeight="1">
      <c r="A182" s="91" t="s">
        <v>309</v>
      </c>
      <c r="B182" s="91"/>
      <c r="C182" s="91"/>
      <c r="D182" s="91"/>
      <c r="E182" s="91"/>
      <c r="F182" s="91"/>
      <c r="G182" s="58">
        <f>SUM(G181)</f>
        <v>0</v>
      </c>
      <c r="H182" s="58">
        <f>ROUNDUP(ROUND(SUMPRODUCT(D181:D181,E181:E181),2)/10,0)</f>
        <v>3</v>
      </c>
      <c r="I182" s="51"/>
    </row>
    <row r="183" spans="1:9" ht="39" customHeight="1">
      <c r="A183" s="22" t="s">
        <v>5</v>
      </c>
      <c r="B183" s="117" t="s">
        <v>202</v>
      </c>
      <c r="C183" s="117"/>
      <c r="D183" s="117"/>
      <c r="E183" s="117"/>
      <c r="F183" s="117"/>
      <c r="G183" s="117"/>
      <c r="H183" s="9"/>
    </row>
    <row r="184" spans="1:9" ht="71.25" customHeight="1">
      <c r="A184" s="22" t="s">
        <v>32</v>
      </c>
      <c r="B184" s="114" t="s">
        <v>67</v>
      </c>
      <c r="C184" s="114"/>
      <c r="D184" s="114"/>
      <c r="E184" s="114"/>
      <c r="F184" s="114"/>
      <c r="G184" s="114"/>
      <c r="H184" s="9"/>
    </row>
    <row r="185" spans="1:9" ht="30" customHeight="1">
      <c r="A185" s="23" t="s">
        <v>27</v>
      </c>
      <c r="B185" s="6"/>
      <c r="C185" s="6"/>
      <c r="D185" s="6"/>
      <c r="E185" s="7"/>
      <c r="F185" s="7"/>
      <c r="G185" s="7"/>
      <c r="H185" s="7"/>
      <c r="I185" s="31" t="s">
        <v>209</v>
      </c>
    </row>
    <row r="186" spans="1:9">
      <c r="A186" s="112" t="s">
        <v>59</v>
      </c>
      <c r="B186" s="113"/>
      <c r="C186" s="113"/>
      <c r="D186" s="113"/>
      <c r="E186" s="113"/>
      <c r="F186" s="113"/>
      <c r="G186" s="113"/>
      <c r="H186" s="7"/>
    </row>
    <row r="187" spans="1:9">
      <c r="A187" s="112" t="s">
        <v>60</v>
      </c>
      <c r="B187" s="113"/>
      <c r="C187" s="113"/>
      <c r="D187" s="113"/>
      <c r="E187" s="113"/>
      <c r="F187" s="113"/>
      <c r="G187" s="113"/>
      <c r="H187" s="7"/>
    </row>
    <row r="188" spans="1:9" ht="135" customHeight="1">
      <c r="A188" s="123" t="s">
        <v>71</v>
      </c>
      <c r="B188" s="123"/>
      <c r="C188" s="123"/>
      <c r="D188" s="123"/>
      <c r="E188" s="123"/>
      <c r="F188" s="123"/>
      <c r="G188" s="123"/>
      <c r="H188" s="7"/>
    </row>
    <row r="189" spans="1:9" ht="151.5" customHeight="1">
      <c r="A189" s="123" t="s">
        <v>70</v>
      </c>
      <c r="B189" s="123"/>
      <c r="C189" s="123"/>
      <c r="D189" s="123"/>
      <c r="E189" s="123"/>
      <c r="F189" s="123"/>
      <c r="G189" s="123"/>
      <c r="H189" s="9"/>
    </row>
    <row r="190" spans="1:9" ht="50.25" customHeight="1">
      <c r="A190" s="132" t="s">
        <v>61</v>
      </c>
      <c r="B190" s="132"/>
      <c r="C190" s="132"/>
      <c r="D190" s="132"/>
      <c r="E190" s="132"/>
      <c r="F190" s="132"/>
      <c r="G190" s="132"/>
      <c r="H190" s="9"/>
    </row>
    <row r="191" spans="1:9" ht="85.5" customHeight="1">
      <c r="A191" s="132" t="s">
        <v>64</v>
      </c>
      <c r="B191" s="132"/>
      <c r="C191" s="132"/>
      <c r="D191" s="132"/>
      <c r="E191" s="132"/>
      <c r="F191" s="132"/>
      <c r="G191" s="132"/>
      <c r="H191" s="9"/>
    </row>
    <row r="192" spans="1:9" ht="19.5" customHeight="1">
      <c r="A192" s="123" t="s">
        <v>66</v>
      </c>
      <c r="B192" s="123"/>
      <c r="C192" s="123"/>
      <c r="D192" s="123"/>
      <c r="E192" s="123"/>
      <c r="F192" s="123"/>
      <c r="G192" s="123"/>
      <c r="H192" s="9"/>
    </row>
    <row r="193" spans="1:8">
      <c r="A193" s="123" t="s">
        <v>62</v>
      </c>
      <c r="B193" s="123"/>
      <c r="C193" s="123"/>
      <c r="D193" s="123"/>
      <c r="E193" s="123"/>
      <c r="F193" s="123"/>
      <c r="G193" s="123"/>
      <c r="H193" s="9"/>
    </row>
    <row r="194" spans="1:8" ht="30.75" customHeight="1">
      <c r="A194" s="123" t="s">
        <v>63</v>
      </c>
      <c r="B194" s="123"/>
      <c r="C194" s="123"/>
      <c r="D194" s="123"/>
      <c r="E194" s="123"/>
      <c r="F194" s="123"/>
      <c r="G194" s="123"/>
      <c r="H194" s="9"/>
    </row>
    <row r="195" spans="1:8" ht="19.5" customHeight="1">
      <c r="A195" s="35"/>
      <c r="B195" s="35"/>
      <c r="C195" s="35"/>
      <c r="D195" s="35"/>
      <c r="E195" s="35"/>
      <c r="F195" s="35"/>
      <c r="G195" s="35"/>
      <c r="H195" s="9"/>
    </row>
    <row r="196" spans="1:8" ht="30" customHeight="1">
      <c r="A196" s="8" t="s">
        <v>18</v>
      </c>
      <c r="B196" s="6"/>
      <c r="C196" s="6"/>
      <c r="D196" s="6"/>
      <c r="E196" s="7"/>
      <c r="F196" s="7"/>
      <c r="G196" s="7"/>
      <c r="H196" s="7"/>
    </row>
    <row r="197" spans="1:8" ht="30" customHeight="1">
      <c r="A197" s="9" t="s">
        <v>38</v>
      </c>
      <c r="B197" s="9"/>
      <c r="C197" s="9"/>
      <c r="D197" s="9"/>
      <c r="E197" s="10"/>
      <c r="F197" s="10"/>
      <c r="G197" s="7"/>
      <c r="H197" s="7"/>
    </row>
    <row r="198" spans="1:8" ht="26.25" customHeight="1">
      <c r="A198" s="125" t="s">
        <v>26</v>
      </c>
      <c r="B198" s="126"/>
      <c r="C198" s="126"/>
      <c r="D198" s="126"/>
      <c r="E198" s="126"/>
      <c r="F198" s="126"/>
      <c r="G198" s="126"/>
      <c r="H198" s="9"/>
    </row>
    <row r="199" spans="1:8" ht="26.25" customHeight="1">
      <c r="A199" s="124" t="s">
        <v>23</v>
      </c>
      <c r="B199" s="124"/>
      <c r="C199" s="124"/>
      <c r="D199" s="124"/>
      <c r="E199" s="124"/>
      <c r="F199" s="124"/>
      <c r="G199" s="124"/>
      <c r="H199" s="9"/>
    </row>
    <row r="200" spans="1:8">
      <c r="A200" s="139" t="s">
        <v>33</v>
      </c>
      <c r="B200" s="139"/>
      <c r="C200" s="139"/>
      <c r="D200" s="139"/>
      <c r="E200" s="139"/>
      <c r="F200" s="139"/>
      <c r="G200" s="139"/>
      <c r="H200" s="9"/>
    </row>
    <row r="201" spans="1:8" ht="20.25" customHeight="1">
      <c r="A201" s="139"/>
      <c r="B201" s="139"/>
      <c r="C201" s="139"/>
      <c r="D201" s="139"/>
      <c r="E201" s="139"/>
      <c r="F201" s="139"/>
      <c r="G201" s="139"/>
      <c r="H201" s="9"/>
    </row>
    <row r="202" spans="1:8" s="9" customFormat="1" ht="26.25" customHeight="1">
      <c r="A202" s="11" t="s">
        <v>35</v>
      </c>
      <c r="B202" s="11"/>
      <c r="C202" s="11"/>
      <c r="D202" s="11"/>
      <c r="E202" s="12"/>
      <c r="F202" s="12"/>
      <c r="G202" s="12"/>
      <c r="H202" s="12"/>
    </row>
    <row r="203" spans="1:8" s="9" customFormat="1" ht="22.5" customHeight="1">
      <c r="A203" s="128" t="s">
        <v>22</v>
      </c>
      <c r="B203" s="128"/>
      <c r="C203" s="128"/>
      <c r="D203" s="128"/>
      <c r="E203" s="128"/>
      <c r="F203" s="128"/>
      <c r="G203" s="128"/>
    </row>
    <row r="204" spans="1:8" ht="30" customHeight="1">
      <c r="A204" s="11" t="s">
        <v>6</v>
      </c>
      <c r="B204" s="6"/>
      <c r="C204" s="6"/>
      <c r="D204" s="6"/>
      <c r="E204" s="7"/>
      <c r="F204" s="7"/>
      <c r="G204" s="7"/>
      <c r="H204" s="7"/>
    </row>
    <row r="205" spans="1:8" ht="30" customHeight="1">
      <c r="A205" s="9" t="s">
        <v>7</v>
      </c>
      <c r="B205" s="9"/>
      <c r="C205" s="9"/>
      <c r="D205" s="9"/>
      <c r="E205" s="10"/>
      <c r="F205" s="10"/>
      <c r="G205" s="7"/>
      <c r="H205" s="7"/>
    </row>
    <row r="206" spans="1:8" ht="30" customHeight="1">
      <c r="A206" s="9" t="s">
        <v>8</v>
      </c>
      <c r="B206" s="9"/>
      <c r="C206" s="9"/>
      <c r="D206" s="9"/>
      <c r="E206" s="10"/>
      <c r="F206" s="10"/>
      <c r="G206" s="7"/>
      <c r="H206" s="7"/>
    </row>
    <row r="207" spans="1:8" ht="30" customHeight="1">
      <c r="A207" s="9" t="s">
        <v>34</v>
      </c>
      <c r="B207" s="9"/>
      <c r="C207" s="9"/>
      <c r="D207" s="9"/>
      <c r="E207" s="10"/>
      <c r="F207" s="10"/>
      <c r="G207" s="10"/>
      <c r="H207" s="31"/>
    </row>
    <row r="208" spans="1:8" s="13" customFormat="1" ht="30" customHeight="1">
      <c r="A208" s="11" t="s">
        <v>9</v>
      </c>
      <c r="B208" s="11"/>
      <c r="C208" s="11"/>
      <c r="D208" s="11"/>
      <c r="E208" s="12"/>
      <c r="F208" s="12"/>
      <c r="G208" s="12"/>
      <c r="H208" s="31"/>
    </row>
    <row r="209" spans="1:8" ht="129" customHeight="1">
      <c r="A209" s="130" t="s">
        <v>203</v>
      </c>
      <c r="B209" s="131"/>
      <c r="C209" s="131"/>
      <c r="D209" s="131"/>
      <c r="E209" s="131"/>
      <c r="F209" s="131"/>
      <c r="G209" s="131"/>
      <c r="H209" s="31"/>
    </row>
    <row r="210" spans="1:8" ht="66.75" customHeight="1">
      <c r="A210" s="129" t="s">
        <v>40</v>
      </c>
      <c r="B210" s="129"/>
      <c r="C210" s="129"/>
      <c r="D210" s="129"/>
      <c r="E210" s="129"/>
      <c r="F210" s="129"/>
      <c r="G210" s="129"/>
      <c r="H210" s="31"/>
    </row>
    <row r="211" spans="1:8" ht="49.5" customHeight="1">
      <c r="A211" s="129" t="s">
        <v>56</v>
      </c>
      <c r="B211" s="129"/>
      <c r="C211" s="129"/>
      <c r="D211" s="129"/>
      <c r="E211" s="129"/>
      <c r="F211" s="129"/>
      <c r="G211" s="129"/>
      <c r="H211" s="31"/>
    </row>
    <row r="212" spans="1:8" ht="30" customHeight="1">
      <c r="A212" s="9" t="s">
        <v>39</v>
      </c>
      <c r="B212" s="9"/>
      <c r="C212" s="9"/>
      <c r="D212" s="9"/>
      <c r="E212" s="10"/>
      <c r="F212" s="10"/>
      <c r="G212" s="10"/>
      <c r="H212" s="31"/>
    </row>
    <row r="213" spans="1:8" ht="30" customHeight="1">
      <c r="A213" s="124" t="s">
        <v>25</v>
      </c>
      <c r="B213" s="124"/>
      <c r="C213" s="124"/>
      <c r="D213" s="124"/>
      <c r="E213" s="124"/>
      <c r="F213" s="124"/>
      <c r="G213" s="124"/>
      <c r="H213" s="9"/>
    </row>
    <row r="214" spans="1:8" ht="49.5" customHeight="1">
      <c r="A214" s="136" t="s">
        <v>19</v>
      </c>
      <c r="B214" s="136"/>
      <c r="C214" s="136"/>
      <c r="D214" s="136"/>
      <c r="E214" s="136"/>
      <c r="F214" s="136"/>
      <c r="G214" s="136"/>
      <c r="H214" s="9"/>
    </row>
    <row r="215" spans="1:8" ht="297" customHeight="1">
      <c r="A215" s="138" t="s">
        <v>213</v>
      </c>
      <c r="B215" s="138"/>
      <c r="C215" s="138"/>
      <c r="D215" s="138"/>
      <c r="E215" s="138"/>
      <c r="F215" s="138"/>
      <c r="G215" s="138"/>
      <c r="H215" s="9"/>
    </row>
    <row r="216" spans="1:8" ht="22.95" customHeight="1">
      <c r="A216" s="137" t="s">
        <v>21</v>
      </c>
      <c r="B216" s="137"/>
      <c r="C216" s="137"/>
      <c r="D216" s="137"/>
      <c r="E216" s="137"/>
      <c r="F216" s="137"/>
      <c r="G216" s="137"/>
      <c r="H216" s="9"/>
    </row>
    <row r="217" spans="1:8" ht="33.6" customHeight="1">
      <c r="A217" s="9" t="s">
        <v>24</v>
      </c>
      <c r="B217" s="9"/>
      <c r="C217" s="9"/>
      <c r="D217" s="6"/>
      <c r="E217" s="7"/>
      <c r="F217" s="7"/>
      <c r="G217" s="7"/>
      <c r="H217" s="7"/>
    </row>
    <row r="218" spans="1:8" ht="24" customHeight="1">
      <c r="B218" s="15"/>
      <c r="C218" s="15"/>
      <c r="D218" s="15"/>
      <c r="E218" s="15"/>
      <c r="F218" s="133" t="s">
        <v>4</v>
      </c>
      <c r="G218" s="133"/>
      <c r="H218" s="9"/>
    </row>
    <row r="219" spans="1:8" ht="50.25" customHeight="1">
      <c r="A219" s="14"/>
      <c r="B219" s="5"/>
      <c r="C219" s="5"/>
      <c r="D219" s="5"/>
      <c r="E219" s="5"/>
      <c r="F219" s="134" t="s">
        <v>65</v>
      </c>
      <c r="G219" s="135"/>
      <c r="H219" s="9"/>
    </row>
    <row r="220" spans="1:8" ht="36.75" customHeight="1">
      <c r="A220" s="127" t="s">
        <v>58</v>
      </c>
      <c r="B220" s="127"/>
      <c r="C220" s="127"/>
      <c r="D220" s="127"/>
      <c r="E220" s="127"/>
      <c r="F220" s="127"/>
      <c r="G220" s="127"/>
    </row>
    <row r="221" spans="1:8">
      <c r="A221" s="31" t="s">
        <v>72</v>
      </c>
    </row>
  </sheetData>
  <sheetProtection sheet="1" formatCells="0" formatColumns="0" selectLockedCells="1"/>
  <mergeCells count="109">
    <mergeCell ref="A188:G188"/>
    <mergeCell ref="A193:G193"/>
    <mergeCell ref="A187:G187"/>
    <mergeCell ref="A194:G194"/>
    <mergeCell ref="A199:G199"/>
    <mergeCell ref="A198:G198"/>
    <mergeCell ref="A220:G220"/>
    <mergeCell ref="A189:G189"/>
    <mergeCell ref="A203:G203"/>
    <mergeCell ref="A211:G211"/>
    <mergeCell ref="A209:G209"/>
    <mergeCell ref="A210:G210"/>
    <mergeCell ref="A190:G190"/>
    <mergeCell ref="A191:G191"/>
    <mergeCell ref="A192:G192"/>
    <mergeCell ref="F218:G218"/>
    <mergeCell ref="F219:G219"/>
    <mergeCell ref="A214:G214"/>
    <mergeCell ref="A216:G216"/>
    <mergeCell ref="A215:G215"/>
    <mergeCell ref="A213:G213"/>
    <mergeCell ref="A200:G201"/>
    <mergeCell ref="A186:G186"/>
    <mergeCell ref="B184:G184"/>
    <mergeCell ref="B181:C181"/>
    <mergeCell ref="B143:E143"/>
    <mergeCell ref="B146:E146"/>
    <mergeCell ref="B144:E144"/>
    <mergeCell ref="B145:E145"/>
    <mergeCell ref="B148:C148"/>
    <mergeCell ref="B183:G183"/>
    <mergeCell ref="B147:C147"/>
    <mergeCell ref="A156:F156"/>
    <mergeCell ref="A149:A155"/>
    <mergeCell ref="B157:C157"/>
    <mergeCell ref="A158:F158"/>
    <mergeCell ref="B159:C159"/>
    <mergeCell ref="A160:F160"/>
    <mergeCell ref="A161:A162"/>
    <mergeCell ref="A178:F178"/>
    <mergeCell ref="D1:E1"/>
    <mergeCell ref="A20:G20"/>
    <mergeCell ref="A3:B3"/>
    <mergeCell ref="A9:B9"/>
    <mergeCell ref="A7:B7"/>
    <mergeCell ref="F3:G4"/>
    <mergeCell ref="A12:D12"/>
    <mergeCell ref="A5:B5"/>
    <mergeCell ref="A14:G14"/>
    <mergeCell ref="A17:G17"/>
    <mergeCell ref="A19:G19"/>
    <mergeCell ref="A11:B11"/>
    <mergeCell ref="A13:G13"/>
    <mergeCell ref="A15:G15"/>
    <mergeCell ref="B23:C23"/>
    <mergeCell ref="B24:C24"/>
    <mergeCell ref="B52:E52"/>
    <mergeCell ref="B48:E48"/>
    <mergeCell ref="B47:E47"/>
    <mergeCell ref="B35:E35"/>
    <mergeCell ref="B41:E41"/>
    <mergeCell ref="B34:E34"/>
    <mergeCell ref="B45:E45"/>
    <mergeCell ref="B30:E30"/>
    <mergeCell ref="B31:E31"/>
    <mergeCell ref="B26:E26"/>
    <mergeCell ref="B44:E44"/>
    <mergeCell ref="B46:E46"/>
    <mergeCell ref="B51:E51"/>
    <mergeCell ref="B40:E40"/>
    <mergeCell ref="B120:E120"/>
    <mergeCell ref="B123:E123"/>
    <mergeCell ref="B124:E124"/>
    <mergeCell ref="B125:E125"/>
    <mergeCell ref="B126:E126"/>
    <mergeCell ref="B37:E37"/>
    <mergeCell ref="B64:E64"/>
    <mergeCell ref="B100:E100"/>
    <mergeCell ref="B70:E70"/>
    <mergeCell ref="B78:E78"/>
    <mergeCell ref="B80:E80"/>
    <mergeCell ref="B49:E49"/>
    <mergeCell ref="B50:E50"/>
    <mergeCell ref="B53:E53"/>
    <mergeCell ref="B43:E43"/>
    <mergeCell ref="B38:E38"/>
    <mergeCell ref="B39:E39"/>
    <mergeCell ref="B42:E42"/>
    <mergeCell ref="B104:E104"/>
    <mergeCell ref="B105:E105"/>
    <mergeCell ref="B67:E67"/>
    <mergeCell ref="B84:E84"/>
    <mergeCell ref="B85:E85"/>
    <mergeCell ref="B101:E101"/>
    <mergeCell ref="B179:C179"/>
    <mergeCell ref="A180:F180"/>
    <mergeCell ref="A182:F182"/>
    <mergeCell ref="A170:A177"/>
    <mergeCell ref="B164:C164"/>
    <mergeCell ref="A165:F165"/>
    <mergeCell ref="A166:A168"/>
    <mergeCell ref="A169:F169"/>
    <mergeCell ref="B127:E127"/>
    <mergeCell ref="A163:F163"/>
    <mergeCell ref="B131:E131"/>
    <mergeCell ref="B142:E142"/>
    <mergeCell ref="B137:E137"/>
    <mergeCell ref="B140:E140"/>
    <mergeCell ref="B141:E141"/>
  </mergeCells>
  <dataValidations count="3">
    <dataValidation operator="greaterThanOrEqual" allowBlank="1" showInputMessage="1" showErrorMessage="1" error="Oferowana cena jednostkowa jest niższa od ceny wywoławczej." sqref="F146 E65:E66 F60 E25 E138:E139 E27:E29 E42 E32:E33 E36 E55:E57 E61:E63 E68 E79 E71:E77 E81:E83 E102:E103 E93:E99 E128:E130 E135:E136 E147:F148"/>
    <dataValidation type="decimal" operator="greaterThanOrEqual" allowBlank="1" showInputMessage="1" showErrorMessage="1" errorTitle="Zbyt mała cena" error="Chcesz wstawić cenę niższą od wywoławczej" sqref="F100:G101 F58:G59 F70:F73 G70:G74 F25:G54 F78:F85 F68:G68 F96:F98 F140:F145 G93:G98 F135:G136 F131:G131 G137:G145 G77:G85 F61:F64 G62:G64">
      <formula1>E25</formula1>
    </dataValidation>
    <dataValidation type="decimal" operator="greaterThanOrEqual" allowBlank="1" showInputMessage="1" showErrorMessage="1" errorTitle="Zbyt mała cena" error="Chcesz wstawić cenę niższą od wywoławczej" sqref="G146 G128:G130 G102:G103">
      <formula1>#REF!</formula1>
    </dataValidation>
  </dataValidations>
  <printOptions horizontalCentered="1"/>
  <pageMargins left="0.15748031496062992" right="0.15748031496062992" top="0.43307086614173229" bottom="0.39370078740157483" header="0.15748031496062992" footer="0.15748031496062992"/>
  <pageSetup paperSize="9" scale="58" orientation="portrait" r:id="rId1"/>
  <headerFooter>
    <oddFooter>&amp;C&amp;P z &amp;N</oddFooter>
  </headerFooter>
  <rowBreaks count="4" manualBreakCount="4">
    <brk id="94" max="7" man="1"/>
    <brk id="139" max="7" man="1"/>
    <brk id="175" max="7" man="1"/>
    <brk id="206" max="7"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B90"/>
  <sheetViews>
    <sheetView zoomScale="90" zoomScaleNormal="90" zoomScaleSheetLayoutView="80" workbookViewId="0">
      <selection activeCell="B17" sqref="B17"/>
    </sheetView>
  </sheetViews>
  <sheetFormatPr defaultColWidth="9" defaultRowHeight="15.6"/>
  <cols>
    <col min="1" max="1" width="3.69921875" style="37" customWidth="1"/>
    <col min="2" max="2" width="90.5" style="39" customWidth="1"/>
    <col min="3" max="16384" width="9" style="39"/>
  </cols>
  <sheetData>
    <row r="1" spans="1:2" ht="43.5" customHeight="1">
      <c r="B1" s="38" t="s">
        <v>55</v>
      </c>
    </row>
    <row r="2" spans="1:2" ht="37.5" customHeight="1">
      <c r="A2" s="37">
        <v>1</v>
      </c>
      <c r="B2" s="40" t="s">
        <v>73</v>
      </c>
    </row>
    <row r="3" spans="1:2" ht="36.75" customHeight="1">
      <c r="A3" s="37">
        <v>2</v>
      </c>
      <c r="B3" s="40" t="s">
        <v>74</v>
      </c>
    </row>
    <row r="4" spans="1:2" ht="33" customHeight="1">
      <c r="A4" s="37">
        <v>3</v>
      </c>
      <c r="B4" s="40" t="s">
        <v>41</v>
      </c>
    </row>
    <row r="5" spans="1:2" ht="78">
      <c r="A5" s="37">
        <v>4</v>
      </c>
      <c r="B5" s="41" t="s">
        <v>75</v>
      </c>
    </row>
    <row r="6" spans="1:2" ht="34.5" customHeight="1">
      <c r="A6" s="37">
        <v>5</v>
      </c>
      <c r="B6" s="40" t="s">
        <v>102</v>
      </c>
    </row>
    <row r="7" spans="1:2" ht="49.5" customHeight="1">
      <c r="A7" s="37">
        <v>6</v>
      </c>
      <c r="B7" s="40" t="s">
        <v>42</v>
      </c>
    </row>
    <row r="8" spans="1:2" ht="51" customHeight="1">
      <c r="A8" s="37">
        <v>7</v>
      </c>
      <c r="B8" s="40" t="s">
        <v>76</v>
      </c>
    </row>
    <row r="9" spans="1:2" ht="162.75" customHeight="1">
      <c r="A9" s="37">
        <v>8</v>
      </c>
      <c r="B9" s="41" t="s">
        <v>77</v>
      </c>
    </row>
    <row r="10" spans="1:2" ht="34.5" customHeight="1">
      <c r="A10" s="37">
        <v>9</v>
      </c>
      <c r="B10" s="40" t="s">
        <v>78</v>
      </c>
    </row>
    <row r="11" spans="1:2" ht="192.75" customHeight="1">
      <c r="A11" s="37">
        <v>10</v>
      </c>
      <c r="B11" s="41" t="s">
        <v>103</v>
      </c>
    </row>
    <row r="12" spans="1:2" ht="49.5" customHeight="1">
      <c r="A12" s="37">
        <v>11</v>
      </c>
      <c r="B12" s="40" t="s">
        <v>43</v>
      </c>
    </row>
    <row r="13" spans="1:2" ht="113.25" customHeight="1">
      <c r="A13" s="37">
        <v>12</v>
      </c>
      <c r="B13" s="40" t="s">
        <v>211</v>
      </c>
    </row>
    <row r="14" spans="1:2" ht="50.25" customHeight="1">
      <c r="A14" s="37">
        <v>13</v>
      </c>
      <c r="B14" s="42" t="s">
        <v>79</v>
      </c>
    </row>
    <row r="15" spans="1:2" ht="33" customHeight="1">
      <c r="A15" s="37">
        <v>14</v>
      </c>
      <c r="B15" s="42" t="s">
        <v>44</v>
      </c>
    </row>
    <row r="16" spans="1:2" ht="65.25" customHeight="1">
      <c r="A16" s="37">
        <v>15</v>
      </c>
      <c r="B16" s="42" t="s">
        <v>80</v>
      </c>
    </row>
    <row r="17" spans="1:2" ht="258" customHeight="1">
      <c r="A17" s="37">
        <v>16</v>
      </c>
      <c r="B17" s="43" t="s">
        <v>212</v>
      </c>
    </row>
    <row r="18" spans="1:2" ht="356.25" customHeight="1">
      <c r="A18" s="37">
        <v>17</v>
      </c>
      <c r="B18" s="43" t="s">
        <v>81</v>
      </c>
    </row>
    <row r="19" spans="1:2" ht="67.5" customHeight="1">
      <c r="A19" s="37">
        <v>18</v>
      </c>
      <c r="B19" s="40" t="s">
        <v>82</v>
      </c>
    </row>
    <row r="20" spans="1:2" ht="51" customHeight="1">
      <c r="A20" s="37">
        <v>19</v>
      </c>
      <c r="B20" s="40" t="s">
        <v>83</v>
      </c>
    </row>
    <row r="21" spans="1:2" ht="20.25" customHeight="1">
      <c r="A21" s="37">
        <v>20</v>
      </c>
      <c r="B21" s="40" t="s">
        <v>45</v>
      </c>
    </row>
    <row r="22" spans="1:2" ht="83.25" customHeight="1">
      <c r="A22" s="37">
        <v>21</v>
      </c>
      <c r="B22" s="41" t="s">
        <v>84</v>
      </c>
    </row>
    <row r="23" spans="1:2" ht="48.75" customHeight="1">
      <c r="A23" s="37">
        <v>22</v>
      </c>
      <c r="B23" s="43" t="s">
        <v>112</v>
      </c>
    </row>
    <row r="24" spans="1:2" ht="18.75" customHeight="1">
      <c r="A24" s="37">
        <v>23</v>
      </c>
      <c r="B24" s="40" t="s">
        <v>85</v>
      </c>
    </row>
    <row r="25" spans="1:2" ht="66" customHeight="1">
      <c r="A25" s="37">
        <v>24</v>
      </c>
      <c r="B25" s="40" t="s">
        <v>86</v>
      </c>
    </row>
    <row r="26" spans="1:2" ht="34.5" customHeight="1">
      <c r="A26" s="37">
        <v>25</v>
      </c>
      <c r="B26" s="40" t="s">
        <v>87</v>
      </c>
    </row>
    <row r="27" spans="1:2" ht="33.75" customHeight="1">
      <c r="A27" s="37">
        <v>26</v>
      </c>
      <c r="B27" s="40" t="s">
        <v>88</v>
      </c>
    </row>
    <row r="28" spans="1:2" ht="48.75" customHeight="1">
      <c r="A28" s="37">
        <v>27</v>
      </c>
      <c r="B28" s="41" t="s">
        <v>89</v>
      </c>
    </row>
    <row r="29" spans="1:2" ht="50.25" customHeight="1">
      <c r="A29" s="37">
        <v>28</v>
      </c>
      <c r="B29" s="42" t="s">
        <v>46</v>
      </c>
    </row>
    <row r="30" spans="1:2" ht="65.25" customHeight="1">
      <c r="A30" s="37">
        <v>29</v>
      </c>
      <c r="B30" s="42" t="s">
        <v>90</v>
      </c>
    </row>
    <row r="31" spans="1:2" ht="49.5" customHeight="1">
      <c r="A31" s="37">
        <v>30</v>
      </c>
      <c r="B31" s="40" t="s">
        <v>47</v>
      </c>
    </row>
    <row r="32" spans="1:2" ht="51.75" customHeight="1">
      <c r="A32" s="37">
        <v>31</v>
      </c>
      <c r="B32" s="40" t="s">
        <v>91</v>
      </c>
    </row>
    <row r="33" spans="1:2" ht="33.75" customHeight="1">
      <c r="A33" s="37">
        <v>32</v>
      </c>
      <c r="B33" s="40" t="s">
        <v>48</v>
      </c>
    </row>
    <row r="34" spans="1:2" ht="48.75" customHeight="1">
      <c r="A34" s="37">
        <v>33</v>
      </c>
      <c r="B34" s="40" t="s">
        <v>49</v>
      </c>
    </row>
    <row r="35" spans="1:2" ht="82.5" customHeight="1">
      <c r="A35" s="37">
        <v>34</v>
      </c>
      <c r="B35" s="41" t="s">
        <v>92</v>
      </c>
    </row>
    <row r="36" spans="1:2" ht="34.5" customHeight="1">
      <c r="A36" s="37">
        <v>35</v>
      </c>
      <c r="B36" s="40" t="s">
        <v>93</v>
      </c>
    </row>
    <row r="37" spans="1:2" ht="81" customHeight="1">
      <c r="A37" s="37">
        <v>36</v>
      </c>
      <c r="B37" s="40" t="s">
        <v>104</v>
      </c>
    </row>
    <row r="38" spans="1:2" ht="179.25" customHeight="1">
      <c r="A38" s="37">
        <v>37</v>
      </c>
      <c r="B38" s="41" t="s">
        <v>105</v>
      </c>
    </row>
    <row r="39" spans="1:2" ht="160.5" customHeight="1">
      <c r="A39" s="37">
        <v>38</v>
      </c>
      <c r="B39" s="42" t="s">
        <v>106</v>
      </c>
    </row>
    <row r="40" spans="1:2" ht="66.75" customHeight="1">
      <c r="A40" s="37">
        <v>39</v>
      </c>
      <c r="B40" s="42" t="s">
        <v>94</v>
      </c>
    </row>
    <row r="41" spans="1:2" ht="51.75" customHeight="1">
      <c r="A41" s="44">
        <v>40</v>
      </c>
      <c r="B41" s="42" t="s">
        <v>95</v>
      </c>
    </row>
    <row r="42" spans="1:2" ht="21" customHeight="1">
      <c r="A42" s="44">
        <v>41</v>
      </c>
      <c r="B42" s="40" t="s">
        <v>96</v>
      </c>
    </row>
    <row r="43" spans="1:2" ht="17.25" customHeight="1">
      <c r="A43" s="44">
        <v>42</v>
      </c>
      <c r="B43" s="40" t="s">
        <v>50</v>
      </c>
    </row>
    <row r="44" spans="1:2" ht="33.75" customHeight="1">
      <c r="A44" s="44">
        <v>43</v>
      </c>
      <c r="B44" s="40" t="s">
        <v>107</v>
      </c>
    </row>
    <row r="45" spans="1:2" ht="63.75" customHeight="1">
      <c r="A45" s="44">
        <v>44</v>
      </c>
      <c r="B45" s="40" t="s">
        <v>108</v>
      </c>
    </row>
    <row r="46" spans="1:2" ht="65.25" customHeight="1">
      <c r="A46" s="44">
        <v>45</v>
      </c>
      <c r="B46" s="41" t="s">
        <v>97</v>
      </c>
    </row>
    <row r="47" spans="1:2" ht="48.75" customHeight="1">
      <c r="A47" s="44">
        <v>46</v>
      </c>
      <c r="B47" s="40" t="s">
        <v>98</v>
      </c>
    </row>
    <row r="48" spans="1:2" ht="66" customHeight="1">
      <c r="A48" s="44">
        <v>47</v>
      </c>
      <c r="B48" s="40" t="s">
        <v>99</v>
      </c>
    </row>
    <row r="49" spans="1:2" ht="34.5" customHeight="1">
      <c r="A49" s="44">
        <v>48</v>
      </c>
      <c r="B49" s="45" t="s">
        <v>51</v>
      </c>
    </row>
    <row r="50" spans="1:2" ht="31.2">
      <c r="A50" s="44">
        <v>49</v>
      </c>
      <c r="B50" s="40" t="s">
        <v>52</v>
      </c>
    </row>
    <row r="51" spans="1:2" ht="36" customHeight="1">
      <c r="A51" s="44">
        <v>50</v>
      </c>
      <c r="B51" s="40" t="s">
        <v>100</v>
      </c>
    </row>
    <row r="52" spans="1:2" ht="193.5" customHeight="1">
      <c r="A52" s="44">
        <v>51</v>
      </c>
      <c r="B52" s="41" t="s">
        <v>101</v>
      </c>
    </row>
    <row r="53" spans="1:2" ht="32.25" customHeight="1">
      <c r="A53" s="44">
        <v>52</v>
      </c>
      <c r="B53" s="43" t="s">
        <v>109</v>
      </c>
    </row>
    <row r="54" spans="1:2" ht="64.5" customHeight="1">
      <c r="A54" s="44">
        <v>53</v>
      </c>
      <c r="B54" s="45" t="s">
        <v>53</v>
      </c>
    </row>
    <row r="55" spans="1:2" ht="48.75" customHeight="1">
      <c r="A55" s="44">
        <v>54</v>
      </c>
      <c r="B55" s="45" t="s">
        <v>110</v>
      </c>
    </row>
    <row r="56" spans="1:2" ht="96.75" customHeight="1">
      <c r="A56" s="44">
        <v>55</v>
      </c>
      <c r="B56" s="41" t="s">
        <v>111</v>
      </c>
    </row>
    <row r="57" spans="1:2" ht="18.75" customHeight="1">
      <c r="A57" s="44">
        <v>56</v>
      </c>
      <c r="B57" s="40" t="s">
        <v>54</v>
      </c>
    </row>
    <row r="58" spans="1:2">
      <c r="A58" s="46"/>
    </row>
    <row r="59" spans="1:2">
      <c r="A59" s="46"/>
    </row>
    <row r="60" spans="1:2">
      <c r="A60" s="46"/>
    </row>
    <row r="61" spans="1:2">
      <c r="A61" s="46"/>
    </row>
    <row r="62" spans="1:2">
      <c r="A62" s="46"/>
    </row>
    <row r="63" spans="1:2">
      <c r="A63" s="46"/>
    </row>
    <row r="64" spans="1:2">
      <c r="A64" s="46"/>
    </row>
    <row r="65" spans="1:1">
      <c r="A65" s="46"/>
    </row>
    <row r="66" spans="1:1">
      <c r="A66" s="46"/>
    </row>
    <row r="67" spans="1:1">
      <c r="A67" s="46"/>
    </row>
    <row r="68" spans="1:1">
      <c r="A68" s="46"/>
    </row>
    <row r="69" spans="1:1">
      <c r="A69" s="46"/>
    </row>
    <row r="70" spans="1:1">
      <c r="A70" s="46"/>
    </row>
    <row r="71" spans="1:1">
      <c r="A71" s="46"/>
    </row>
    <row r="72" spans="1:1">
      <c r="A72" s="46"/>
    </row>
    <row r="73" spans="1:1">
      <c r="A73" s="46"/>
    </row>
    <row r="74" spans="1:1">
      <c r="A74" s="46"/>
    </row>
    <row r="75" spans="1:1">
      <c r="A75" s="46"/>
    </row>
    <row r="76" spans="1:1">
      <c r="A76" s="46"/>
    </row>
    <row r="77" spans="1:1">
      <c r="A77" s="46"/>
    </row>
    <row r="78" spans="1:1">
      <c r="A78" s="46"/>
    </row>
    <row r="79" spans="1:1">
      <c r="A79" s="46"/>
    </row>
    <row r="80" spans="1:1">
      <c r="A80" s="46"/>
    </row>
    <row r="81" spans="1:1">
      <c r="A81" s="46"/>
    </row>
    <row r="82" spans="1:1">
      <c r="A82" s="46"/>
    </row>
    <row r="83" spans="1:1">
      <c r="A83" s="46"/>
    </row>
    <row r="84" spans="1:1">
      <c r="A84" s="46"/>
    </row>
    <row r="85" spans="1:1">
      <c r="A85" s="46"/>
    </row>
    <row r="86" spans="1:1">
      <c r="A86" s="46"/>
    </row>
    <row r="87" spans="1:1">
      <c r="A87" s="46"/>
    </row>
    <row r="88" spans="1:1">
      <c r="A88" s="46"/>
    </row>
    <row r="89" spans="1:1">
      <c r="A89" s="46"/>
    </row>
    <row r="90" spans="1:1">
      <c r="A90" s="46"/>
    </row>
  </sheetData>
  <hyperlinks>
    <hyperlink ref="B8" r:id="rId1" display="http://www.amw.com.pl/"/>
    <hyperlink ref="B37" r:id="rId2" display="http://www.amw.com.pl/"/>
    <hyperlink ref="B51" r:id="rId3" display="http://www.amw.com.pl/"/>
  </hyperlinks>
  <pageMargins left="0.7" right="0.7" top="0.75" bottom="0.75" header="0.3" footer="0.3"/>
  <pageSetup paperSize="9" scale="79" orientation="portrait"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2</vt:i4>
      </vt:variant>
      <vt:variant>
        <vt:lpstr>Zakresy nazwane</vt:lpstr>
      </vt:variant>
      <vt:variant>
        <vt:i4>1</vt:i4>
      </vt:variant>
    </vt:vector>
  </HeadingPairs>
  <TitlesOfParts>
    <vt:vector size="3" baseType="lpstr">
      <vt:lpstr>Formularz ofertowy - przetarg </vt:lpstr>
      <vt:lpstr>OWS </vt:lpstr>
      <vt:lpstr>'Formularz ofertowy - przetarg '!Obszar_wydruku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aherbec</dc:creator>
  <cp:lastModifiedBy>Wenska Anna</cp:lastModifiedBy>
  <cp:lastPrinted>2025-04-29T07:40:33Z</cp:lastPrinted>
  <dcterms:created xsi:type="dcterms:W3CDTF">2012-08-13T14:00:07Z</dcterms:created>
  <dcterms:modified xsi:type="dcterms:W3CDTF">2025-04-29T07:49:34Z</dcterms:modified>
  <cp:contentStatus/>
</cp:coreProperties>
</file>