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en_skoroszyt" defaultThemeVersion="124226"/>
  <bookViews>
    <workbookView xWindow="-108" yWindow="-108" windowWidth="23256" windowHeight="12576"/>
  </bookViews>
  <sheets>
    <sheet name="Cały wykaz IDAMW" sheetId="1" r:id="rId1"/>
    <sheet name="Arkusz1" sheetId="2" r:id="rId2"/>
  </sheets>
  <definedNames>
    <definedName name="_xlnm._FilterDatabase" localSheetId="0" hidden="1">'Cały wykaz IDAMW'!$A$2:$I$77</definedName>
    <definedName name="_xlnm.Print_Area" localSheetId="0">'Cały wykaz IDAMW'!$A$1:$I$77</definedName>
    <definedName name="_xlnm.Print_Titles" localSheetId="0">'Cały wykaz IDAMW'!$2:$2</definedName>
  </definedNames>
  <calcPr calcId="162913"/>
</workbook>
</file>

<file path=xl/calcChain.xml><?xml version="1.0" encoding="utf-8"?>
<calcChain xmlns="http://schemas.openxmlformats.org/spreadsheetml/2006/main">
  <c r="E30" i="1" l="1"/>
  <c r="E34" i="1"/>
  <c r="E77" i="1" l="1"/>
  <c r="E75" i="1"/>
  <c r="E41" i="1"/>
  <c r="E23" i="1"/>
  <c r="E18" i="1" l="1"/>
  <c r="E73" i="1" l="1"/>
</calcChain>
</file>

<file path=xl/sharedStrings.xml><?xml version="1.0" encoding="utf-8"?>
<sst xmlns="http://schemas.openxmlformats.org/spreadsheetml/2006/main" count="377" uniqueCount="147">
  <si>
    <t>Lp.</t>
  </si>
  <si>
    <t>Ilość [kg]</t>
  </si>
  <si>
    <t>Kod odpadu</t>
  </si>
  <si>
    <t>12 WOG Toruń</t>
  </si>
  <si>
    <t xml:space="preserve">Razem : </t>
  </si>
  <si>
    <t>Nr poz. przet.</t>
  </si>
  <si>
    <t>Nazwa odpadów</t>
  </si>
  <si>
    <t>Opis odpadów</t>
  </si>
  <si>
    <t>Nazwa jednostki organizacyjnej</t>
  </si>
  <si>
    <t>Adres</t>
  </si>
  <si>
    <t>Dane do kontaktu</t>
  </si>
  <si>
    <t>ul. Okólna 37
87-100 Toruń</t>
  </si>
  <si>
    <t>32 BLT Łask</t>
  </si>
  <si>
    <t>Zużyte baterie i akumulatory ołowiowe</t>
  </si>
  <si>
    <t>16 06 01*</t>
  </si>
  <si>
    <t>ul. Zaświat 2
85-915 Bydgoszcz</t>
  </si>
  <si>
    <t>31 WOG Zgierz</t>
  </si>
  <si>
    <t>WWSM Kutno</t>
  </si>
  <si>
    <t>RWT Bydgoszcz</t>
  </si>
  <si>
    <t>Gucin 58a
98-113 Buczek</t>
  </si>
  <si>
    <t>WWSM Piła</t>
  </si>
  <si>
    <t>Dolaszewo 70
64-980 Dolaszewo</t>
  </si>
  <si>
    <t>Zużyte opony</t>
  </si>
  <si>
    <t>16 01 03</t>
  </si>
  <si>
    <t>nienadające się do bieżnikowania i dalszego użytkowania opony lotnicze</t>
  </si>
  <si>
    <t>ul. Bohaterów Walk n. Bzurą 1
99-300 Kutno</t>
  </si>
  <si>
    <t>ul. Konstantynowska 85
95-100 Zgierz (bud. 5 pom. 35-36)</t>
  </si>
  <si>
    <t>Odpadowy papier i tektura</t>
  </si>
  <si>
    <t>19 12 01</t>
  </si>
  <si>
    <t>zużyte książki z biblioteki</t>
  </si>
  <si>
    <t>zużyte książki z biblioteki, wycofane druki i formularze</t>
  </si>
  <si>
    <t>ul. Pryncypalna 94
93-373 Łódź</t>
  </si>
  <si>
    <t>zużyte akumulatory z agregatów</t>
  </si>
  <si>
    <t>14 WOG Poznań
Dolaszewo</t>
  </si>
  <si>
    <t>Złom żelaza i stali</t>
  </si>
  <si>
    <t>17 04 05</t>
  </si>
  <si>
    <t>podstawy krzeseł, wybrakowane szafy metalowe, rynny, blacha z parapetów</t>
  </si>
  <si>
    <t>metalowe elementy konstrukcyjne mebli, siatka ogrodzeniowa, zawory, grzejniki</t>
  </si>
  <si>
    <t>SOI Leźnica Wielka
95-043 Leźnica Wielka</t>
  </si>
  <si>
    <t xml:space="preserve">Elementy usunięte ze zużytych urządzeń elektrycznych i elektronicznych inne niż wymienione w 16 02 15 </t>
  </si>
  <si>
    <t>16 02 16</t>
  </si>
  <si>
    <t xml:space="preserve">Zużyte urządzenia elektryczne i elektroniczne inne niż wymienione w 16 02 09 do 16 02 13 </t>
  </si>
  <si>
    <t>16 02 14</t>
  </si>
  <si>
    <t xml:space="preserve">Zużyte urządzenia zawierające niebezpieczne elementy inne niż wymienione w 16 02 09 do 16 02 12 </t>
  </si>
  <si>
    <t>16 02 13*</t>
  </si>
  <si>
    <t>Skład Grudziądz</t>
  </si>
  <si>
    <t>ul. Wojska Polskiego
86-134 Grupa</t>
  </si>
  <si>
    <t>13 WOG Grudziądz</t>
  </si>
  <si>
    <t>zużyte elementy ze sprzętu sportowego, pomierniczego, z przewodami, włącznikami, zużyta klawiatura</t>
  </si>
  <si>
    <t>26,00 kg - ul. Podgórska 14, 87-100 Toruń;
53,00 kg - ul. Okólna 37, 87-100 Toruń</t>
  </si>
  <si>
    <t>zużyty sprzęt komputerowy bez dysków, zużyty sprzęt agd, drukarki</t>
  </si>
  <si>
    <t>28,00 kg - ul. Podgórska 14, 87-100 Toruń;
229,00 kg - ul. Sobieskiego 36, 87-100 Toruń;
1 852,50 kg - ul. Okólna 37, 87-100 Toruń;
638,00 kg - ul. Jacewska 73, 88-100 Inowrocław</t>
  </si>
  <si>
    <t>zużyte telewizory kineskopowe</t>
  </si>
  <si>
    <t>ul. Podgórska 14
87-100 Toruń</t>
  </si>
  <si>
    <t>Inne niewymienione elementy</t>
  </si>
  <si>
    <t>zużyte szczotki z oczyszczarek lotniskowych</t>
  </si>
  <si>
    <t>16 01 22</t>
  </si>
  <si>
    <t>Przepracowane inne oleje silnikowe, przekładniowe, smarowe</t>
  </si>
  <si>
    <t>przepracowane oleje</t>
  </si>
  <si>
    <t>13 02 08*</t>
  </si>
  <si>
    <t>przepracowane płyny</t>
  </si>
  <si>
    <t>Przepracowane płyny zapobiegające zamarzaniu zawierające substancje niebezpieczne</t>
  </si>
  <si>
    <t>Skład Dolaszewo</t>
  </si>
  <si>
    <t>16 01 14*</t>
  </si>
  <si>
    <t>11 WOG Bydgoszcz</t>
  </si>
  <si>
    <t>ul. Gdańska 147
85-915 Bydgoszcz</t>
  </si>
  <si>
    <t>Przepracowane inne oleje hydrauliczne</t>
  </si>
  <si>
    <t>13 01 13*</t>
  </si>
  <si>
    <t>Przepracowane płyny hamulcowe</t>
  </si>
  <si>
    <t>16 01 13*</t>
  </si>
  <si>
    <t>nienadające się do bieżnikowania i dalszego użytkowania opony pochodzące z oczyszczarek lotniskowych</t>
  </si>
  <si>
    <t>ul. 9 Maja 95
98-100 Łask</t>
  </si>
  <si>
    <t>stelaże od stołów, krzeseł, blachy, konstrukcje stalowe</t>
  </si>
  <si>
    <t>ul. Czwartaków 3
86-300 Grudziądz</t>
  </si>
  <si>
    <t>16 01 17</t>
  </si>
  <si>
    <t>Złom metali żelaznych</t>
  </si>
  <si>
    <t>15 01 03</t>
  </si>
  <si>
    <t>Skład Gardeja</t>
  </si>
  <si>
    <t xml:space="preserve">Skład Gardeja </t>
  </si>
  <si>
    <t>m. Jamy
86-318 Rogóźno</t>
  </si>
  <si>
    <t xml:space="preserve">zużyte baterie ze sprzętu łączności </t>
  </si>
  <si>
    <t>Złom mieszaniny metali</t>
  </si>
  <si>
    <t>zużyty drobny sprzęt łączności</t>
  </si>
  <si>
    <t>17 04 07</t>
  </si>
  <si>
    <t xml:space="preserve">Zużyte materiały szlifierskie </t>
  </si>
  <si>
    <t>12 01 21</t>
  </si>
  <si>
    <t>uszkodzone pręty, rurki, kształtowniki</t>
  </si>
  <si>
    <t>RZI Bydgoszcz</t>
  </si>
  <si>
    <t>ul. Fabryczna 16
85-915 Bydgoszcz</t>
  </si>
  <si>
    <t>03 01 05</t>
  </si>
  <si>
    <t>resztki płyt wiórowych, wióry, trociny</t>
  </si>
  <si>
    <t>zużyte baterie i akumulatory pochodzące z instalacji alarmowych</t>
  </si>
  <si>
    <t>737,60 kg - ul. Dwernickiego 1, 85-915 Bydgoszcz
262,40 kg - ul. Gdańska 147, 85-915 Bydgoszcz</t>
  </si>
  <si>
    <t>13 02 05*</t>
  </si>
  <si>
    <t>Mineralne oleje silnikowe, przekładniowe i smarowe niezawierające związków chlorowcoorganicznych</t>
  </si>
  <si>
    <t>13 02 06*</t>
  </si>
  <si>
    <t>Syntetyczne oleje silnikowe, przekładniowe i smarowe</t>
  </si>
  <si>
    <t>zużyte części samochodowe, zużyte narzędzia</t>
  </si>
  <si>
    <t>zużyte tarcze szlifierskie, śrut</t>
  </si>
  <si>
    <t>457,50 kg - ul. Okólna 37, 87-100 Toruń
100,00 kg - ul. Sienkiewicza 35, 87-100 Toruń
22,00 kg - ul. Sobieskiego 36, 87-100 Toruń</t>
  </si>
  <si>
    <t>m. Latkowo</t>
  </si>
  <si>
    <t>Więcławice
88-140 Więcławice</t>
  </si>
  <si>
    <t>nienadające się do bieżnikowania i dalszego użytkowania opony pochodzące z samochodów osobowych oraz ciężarowych</t>
  </si>
  <si>
    <t>zużyte drukarki, urządzenia wielofunkcyjne, komputery bez dysków</t>
  </si>
  <si>
    <t>937,00 kg - ul. Okólna 37, 87-100 Toruń
300,00 kg - ul. Podgórska 14, 87-100 Toruń</t>
  </si>
  <si>
    <t>zużyte rurki, stelaże regałowe, elementy mebli</t>
  </si>
  <si>
    <t>1 172,00 kg - ul. Podgórska 14, 87-100 Toruń
69,30 kg - ul. Okólna 37, 87-100 Toruń
46,00 kg - m. Więcławice, 88-140 Więcławice</t>
  </si>
  <si>
    <t>zużyte elementy ze sprzętu sportowego, listwy zasilające, klawiatury, myszki</t>
  </si>
  <si>
    <t>98,00 kg - ul. Jacewska 73, 88-100 Inowrocław
92,00 kg - ul. Okólna 37, 87-100 Toruń</t>
  </si>
  <si>
    <t>400,00 kg - ul. Dworcowa 56, 88-100 Inowrocław
360,00 kg - ul. Sobieskiego 36, 87-100 Toruń
234,00 kg - m. Latkowo</t>
  </si>
  <si>
    <t>ul. Popiołowa
87-100 Toruń</t>
  </si>
  <si>
    <t>Złom aluminiowy</t>
  </si>
  <si>
    <t>17 04 02</t>
  </si>
  <si>
    <t>zniszczona tabliczka</t>
  </si>
  <si>
    <t>13 07 01*</t>
  </si>
  <si>
    <t>przeterminowany olej napędowy, niespełniający wymogów</t>
  </si>
  <si>
    <t>zużyte elementy konstrukcyjne namiotu</t>
  </si>
  <si>
    <t>Al. Powstańców Wielkopolskich 180
64-920 Piła</t>
  </si>
  <si>
    <t xml:space="preserve">wybrakowane mapy </t>
  </si>
  <si>
    <t>podstawy pod silniki, kabiny od stara, stoły ociekowe metalowe, biurka metalowe</t>
  </si>
  <si>
    <t>wybrakowane skrzynie i palety</t>
  </si>
  <si>
    <t>zużyte monitory</t>
  </si>
  <si>
    <t>Inne paliwa</t>
  </si>
  <si>
    <t>13 07 03*</t>
  </si>
  <si>
    <t>Złom miedzi, brązu, mosiądzu</t>
  </si>
  <si>
    <t>17 04 01</t>
  </si>
  <si>
    <t>prowadnice</t>
  </si>
  <si>
    <t>końcówki węży strażackich, drabina aluminiowa</t>
  </si>
  <si>
    <t>nienadające się do bieżnikowania i dalszego użytkowania opony pochodzące z samochodów ciężarowych</t>
  </si>
  <si>
    <t>Plac Lotników, 98-100 Łask (klub 32 BLT)</t>
  </si>
  <si>
    <t>zużyte książki</t>
  </si>
  <si>
    <t>zlewki z pobieranych do analizy prób paliwa lotniczego F-34</t>
  </si>
  <si>
    <t>166,90 kg - ul. Czwartaków 1, 86-300 Grudziądz
801,80 kg - m. Grubno, gm. Chełmno</t>
  </si>
  <si>
    <t>1 943,60 kg - ul. Czwartaków 1, 86-300 Grudziądz;
1 591,24 - ul. Czwartaków 1, 87-300 Brodnica;
1 430,60 - kg - ul. Dworcowa 6a, 86-134 Grupa</t>
  </si>
  <si>
    <t>121,30 kg - ul. Czwartaków 1, 86-300 Grudziądz;
76,76 kg - ul. Czwartaków 1, 87-300 Brodnica;
35,30 kg - ul. Dworcowa 6a, 86-134 Grupa;
73,40 kg - ul. Hallera, 86-300 Grudziądz</t>
  </si>
  <si>
    <t>ul. Hallera
86-300 Grudziądz</t>
  </si>
  <si>
    <t>m. Grubno
gm. Chełmno</t>
  </si>
  <si>
    <t>751,40 kg - ul. Czwartaków 1, 86-300 Grudziądz;
1 874,62 kg - m. Grubno, gm. Chełmno;
653,65 kg - ul. Czwartaków 1, 87-300 Brodnica;
9,00 kg - ul. Dworcowa 6a, 86-134 Grupa;
386,50 kg - ul. Hallera, 86-300 Grudziądz</t>
  </si>
  <si>
    <t>ul. Dąbrówki
86-300 Grudziądz</t>
  </si>
  <si>
    <t>1 224,00 kg - m. Latkowo, 
3 600,00 kg - ul. Dworcowa 56, 88-100 Inowrocław,
1 357,50 kg - ul. Sobieskiego 36, 87-100 Toruń
171,70 kg - ul. Sienkiewicza 35, 87-100 Toruń</t>
  </si>
  <si>
    <t>Wykaz miejsc i adresów w których znajdują się sprzedawane na przetargu nr 3/OB-DG/2025 odpady</t>
  </si>
  <si>
    <t>261 414 726
887 700 508</t>
  </si>
  <si>
    <t>889 585 059</t>
  </si>
  <si>
    <t>261 414 649
261 414 154</t>
  </si>
  <si>
    <t>Odpadowe trociny, wióry, ścinki, drewno, płyta wiórowa i fornir inne niż wymienione w 03 01 04.</t>
  </si>
  <si>
    <t>Odpadowy olej napędowy</t>
  </si>
  <si>
    <t>Odpadowe opakowania z drewna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</si>
</sst>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0" fontId="1" fillId="0" borderId="0">
      <alignment vertical="center" wrapText="1"/>
    </xf>
    <xf numFmtId="0" fontId="1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11" fillId="0" borderId="0"/>
  </cellStyleXfs>
  <cellXfs count="5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3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1" fontId="13" fillId="3" borderId="1" xfId="1" applyNumberFormat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4" fontId="13" fillId="3" borderId="1" xfId="1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14" fillId="3" borderId="1" xfId="1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" fontId="15" fillId="2" borderId="1" xfId="3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right" vertical="center" wrapText="1"/>
    </xf>
    <xf numFmtId="4" fontId="12" fillId="3" borderId="1" xfId="3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>
      <alignment horizontal="right" vertical="center" wrapText="1"/>
    </xf>
    <xf numFmtId="4" fontId="12" fillId="3" borderId="2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/>
    </xf>
    <xf numFmtId="2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left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 wrapText="1"/>
    </xf>
  </cellXfs>
  <cellStyles count="13">
    <cellStyle name="Normalny" xfId="0" builtinId="0"/>
    <cellStyle name="Normalny 10" xfId="8"/>
    <cellStyle name="Normalny 10 2" xfId="4"/>
    <cellStyle name="Normalny 10 3" xfId="6"/>
    <cellStyle name="Normalny 105" xfId="9"/>
    <cellStyle name="Normalny 12" xfId="12"/>
    <cellStyle name="Normalny 14 2 2 2 2 2" xfId="7"/>
    <cellStyle name="Normalny 16 2" xfId="11"/>
    <cellStyle name="Normalny 2" xfId="2"/>
    <cellStyle name="Normalny 2 2" xfId="3"/>
    <cellStyle name="Normalny 2 8" xfId="5"/>
    <cellStyle name="Normalny 6 5" xfId="10"/>
    <cellStyle name="Normalny_Arkusz1" xfId="1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J86"/>
  <sheetViews>
    <sheetView tabSelected="1" view="pageBreakPreview" zoomScale="90" zoomScaleNormal="110" zoomScaleSheetLayoutView="90" workbookViewId="0">
      <selection activeCell="C81" sqref="C81"/>
    </sheetView>
  </sheetViews>
  <sheetFormatPr defaultColWidth="9.109375" defaultRowHeight="12"/>
  <cols>
    <col min="1" max="1" width="7.5546875" style="7" customWidth="1"/>
    <col min="2" max="2" width="8.88671875" style="7" customWidth="1"/>
    <col min="3" max="3" width="53.33203125" style="9" customWidth="1"/>
    <col min="4" max="4" width="30.88671875" style="9" customWidth="1"/>
    <col min="5" max="5" width="24.6640625" style="12" customWidth="1"/>
    <col min="6" max="6" width="17.33203125" style="6" customWidth="1"/>
    <col min="7" max="7" width="48.21875" style="6" customWidth="1"/>
    <col min="8" max="8" width="36.5546875" style="6" customWidth="1"/>
    <col min="9" max="9" width="15.6640625" style="7" customWidth="1"/>
    <col min="10" max="10" width="12" style="6" customWidth="1"/>
    <col min="11" max="16384" width="9.109375" style="6"/>
  </cols>
  <sheetData>
    <row r="1" spans="1:10" ht="27.75" customHeight="1">
      <c r="A1" s="44" t="s">
        <v>140</v>
      </c>
      <c r="B1" s="44"/>
      <c r="C1" s="44"/>
      <c r="D1" s="44"/>
      <c r="E1" s="44"/>
      <c r="F1" s="44"/>
      <c r="G1" s="44"/>
      <c r="H1" s="44"/>
      <c r="I1" s="15"/>
    </row>
    <row r="2" spans="1:10" ht="40.200000000000003" customHeight="1">
      <c r="A2" s="16" t="s">
        <v>5</v>
      </c>
      <c r="B2" s="17" t="s">
        <v>0</v>
      </c>
      <c r="C2" s="18" t="s">
        <v>6</v>
      </c>
      <c r="D2" s="18" t="s">
        <v>7</v>
      </c>
      <c r="E2" s="19" t="s">
        <v>1</v>
      </c>
      <c r="F2" s="18" t="s">
        <v>8</v>
      </c>
      <c r="G2" s="18" t="s">
        <v>9</v>
      </c>
      <c r="H2" s="20" t="s">
        <v>10</v>
      </c>
      <c r="I2" s="21" t="s">
        <v>2</v>
      </c>
    </row>
    <row r="3" spans="1:10" s="4" customFormat="1" ht="49.8" customHeight="1">
      <c r="A3" s="42">
        <v>123</v>
      </c>
      <c r="B3" s="23">
        <v>1</v>
      </c>
      <c r="C3" s="28" t="s">
        <v>34</v>
      </c>
      <c r="D3" s="25" t="s">
        <v>36</v>
      </c>
      <c r="E3" s="27">
        <v>1689</v>
      </c>
      <c r="F3" s="26" t="s">
        <v>33</v>
      </c>
      <c r="G3" s="25" t="s">
        <v>21</v>
      </c>
      <c r="H3" s="57">
        <v>660679102</v>
      </c>
      <c r="I3" s="22" t="s">
        <v>35</v>
      </c>
      <c r="J3" s="14"/>
    </row>
    <row r="4" spans="1:10" s="4" customFormat="1" ht="51" customHeight="1">
      <c r="A4" s="42">
        <v>123</v>
      </c>
      <c r="B4" s="23">
        <v>2</v>
      </c>
      <c r="C4" s="28" t="s">
        <v>34</v>
      </c>
      <c r="D4" s="25" t="s">
        <v>37</v>
      </c>
      <c r="E4" s="27">
        <v>997.6</v>
      </c>
      <c r="F4" s="26" t="s">
        <v>16</v>
      </c>
      <c r="G4" s="31" t="s">
        <v>38</v>
      </c>
      <c r="H4" s="57">
        <v>261168734</v>
      </c>
      <c r="I4" s="22" t="s">
        <v>35</v>
      </c>
      <c r="J4" s="14"/>
    </row>
    <row r="5" spans="1:10" s="4" customFormat="1" ht="54" customHeight="1">
      <c r="A5" s="42">
        <v>123</v>
      </c>
      <c r="B5" s="23">
        <v>3</v>
      </c>
      <c r="C5" s="28" t="s">
        <v>54</v>
      </c>
      <c r="D5" s="25" t="s">
        <v>55</v>
      </c>
      <c r="E5" s="27">
        <v>3500</v>
      </c>
      <c r="F5" s="26" t="s">
        <v>12</v>
      </c>
      <c r="G5" s="25" t="s">
        <v>19</v>
      </c>
      <c r="H5" s="57">
        <v>261555954</v>
      </c>
      <c r="I5" s="22" t="s">
        <v>56</v>
      </c>
      <c r="J5" s="14"/>
    </row>
    <row r="6" spans="1:10" s="4" customFormat="1" ht="58.2" customHeight="1">
      <c r="A6" s="42">
        <v>123</v>
      </c>
      <c r="B6" s="23">
        <v>4</v>
      </c>
      <c r="C6" s="28" t="s">
        <v>34</v>
      </c>
      <c r="D6" s="25" t="s">
        <v>72</v>
      </c>
      <c r="E6" s="27">
        <v>4174.5</v>
      </c>
      <c r="F6" s="26" t="s">
        <v>12</v>
      </c>
      <c r="G6" s="25" t="s">
        <v>71</v>
      </c>
      <c r="H6" s="57">
        <v>261554224</v>
      </c>
      <c r="I6" s="22" t="s">
        <v>35</v>
      </c>
      <c r="J6" s="14"/>
    </row>
    <row r="7" spans="1:10" s="4" customFormat="1" ht="58.2" customHeight="1">
      <c r="A7" s="42">
        <v>123</v>
      </c>
      <c r="B7" s="23">
        <v>5</v>
      </c>
      <c r="C7" s="28" t="s">
        <v>124</v>
      </c>
      <c r="D7" s="25" t="s">
        <v>126</v>
      </c>
      <c r="E7" s="27">
        <v>45</v>
      </c>
      <c r="F7" s="26" t="s">
        <v>12</v>
      </c>
      <c r="G7" s="25" t="s">
        <v>71</v>
      </c>
      <c r="H7" s="57">
        <v>261554224</v>
      </c>
      <c r="I7" s="22" t="s">
        <v>125</v>
      </c>
      <c r="J7" s="14"/>
    </row>
    <row r="8" spans="1:10" s="4" customFormat="1" ht="58.2" customHeight="1">
      <c r="A8" s="42">
        <v>123</v>
      </c>
      <c r="B8" s="23">
        <v>6</v>
      </c>
      <c r="C8" s="28" t="s">
        <v>111</v>
      </c>
      <c r="D8" s="25" t="s">
        <v>127</v>
      </c>
      <c r="E8" s="27">
        <v>50</v>
      </c>
      <c r="F8" s="26" t="s">
        <v>12</v>
      </c>
      <c r="G8" s="25" t="s">
        <v>71</v>
      </c>
      <c r="H8" s="57">
        <v>261554224</v>
      </c>
      <c r="I8" s="22" t="s">
        <v>112</v>
      </c>
      <c r="J8" s="14"/>
    </row>
    <row r="9" spans="1:10" s="4" customFormat="1" ht="49.2" customHeight="1">
      <c r="A9" s="42">
        <v>123</v>
      </c>
      <c r="B9" s="23">
        <v>7</v>
      </c>
      <c r="C9" s="28" t="s">
        <v>75</v>
      </c>
      <c r="D9" s="25" t="s">
        <v>119</v>
      </c>
      <c r="E9" s="27">
        <v>1280</v>
      </c>
      <c r="F9" s="26" t="s">
        <v>45</v>
      </c>
      <c r="G9" s="25" t="s">
        <v>73</v>
      </c>
      <c r="H9" s="57">
        <v>261482935</v>
      </c>
      <c r="I9" s="22" t="s">
        <v>74</v>
      </c>
      <c r="J9" s="14"/>
    </row>
    <row r="10" spans="1:10" s="4" customFormat="1" ht="52.2" customHeight="1">
      <c r="A10" s="42">
        <v>123</v>
      </c>
      <c r="B10" s="23">
        <v>8</v>
      </c>
      <c r="C10" s="28" t="s">
        <v>75</v>
      </c>
      <c r="D10" s="25" t="s">
        <v>97</v>
      </c>
      <c r="E10" s="27">
        <v>56</v>
      </c>
      <c r="F10" s="26" t="s">
        <v>18</v>
      </c>
      <c r="G10" s="25" t="s">
        <v>15</v>
      </c>
      <c r="H10" s="23" t="s">
        <v>143</v>
      </c>
      <c r="I10" s="22" t="s">
        <v>74</v>
      </c>
      <c r="J10" s="14"/>
    </row>
    <row r="11" spans="1:10" s="4" customFormat="1" ht="52.2" customHeight="1">
      <c r="A11" s="42">
        <v>123</v>
      </c>
      <c r="B11" s="23">
        <v>9</v>
      </c>
      <c r="C11" s="28" t="s">
        <v>81</v>
      </c>
      <c r="D11" s="25" t="s">
        <v>82</v>
      </c>
      <c r="E11" s="27">
        <v>53</v>
      </c>
      <c r="F11" s="26" t="s">
        <v>18</v>
      </c>
      <c r="G11" s="25" t="s">
        <v>15</v>
      </c>
      <c r="H11" s="23" t="s">
        <v>143</v>
      </c>
      <c r="I11" s="22" t="s">
        <v>83</v>
      </c>
      <c r="J11" s="14"/>
    </row>
    <row r="12" spans="1:10" s="4" customFormat="1" ht="52.2" customHeight="1">
      <c r="A12" s="42">
        <v>123</v>
      </c>
      <c r="B12" s="23">
        <v>10</v>
      </c>
      <c r="C12" s="28" t="s">
        <v>84</v>
      </c>
      <c r="D12" s="25" t="s">
        <v>98</v>
      </c>
      <c r="E12" s="27">
        <v>50</v>
      </c>
      <c r="F12" s="26" t="s">
        <v>18</v>
      </c>
      <c r="G12" s="25" t="s">
        <v>15</v>
      </c>
      <c r="H12" s="23" t="s">
        <v>143</v>
      </c>
      <c r="I12" s="22" t="s">
        <v>85</v>
      </c>
      <c r="J12" s="14"/>
    </row>
    <row r="13" spans="1:10" s="4" customFormat="1" ht="60.6" customHeight="1">
      <c r="A13" s="42">
        <v>123</v>
      </c>
      <c r="B13" s="23">
        <v>11</v>
      </c>
      <c r="C13" s="28" t="s">
        <v>34</v>
      </c>
      <c r="D13" s="25" t="s">
        <v>86</v>
      </c>
      <c r="E13" s="27">
        <v>126</v>
      </c>
      <c r="F13" s="26" t="s">
        <v>18</v>
      </c>
      <c r="G13" s="25" t="s">
        <v>15</v>
      </c>
      <c r="H13" s="23" t="s">
        <v>143</v>
      </c>
      <c r="I13" s="22" t="s">
        <v>35</v>
      </c>
      <c r="J13" s="14"/>
    </row>
    <row r="14" spans="1:10" s="4" customFormat="1" ht="60.6" customHeight="1">
      <c r="A14" s="42">
        <v>123</v>
      </c>
      <c r="B14" s="23">
        <v>12</v>
      </c>
      <c r="C14" s="28" t="s">
        <v>75</v>
      </c>
      <c r="D14" s="25" t="s">
        <v>97</v>
      </c>
      <c r="E14" s="27">
        <v>579.5</v>
      </c>
      <c r="F14" s="26" t="s">
        <v>3</v>
      </c>
      <c r="G14" s="25" t="s">
        <v>99</v>
      </c>
      <c r="H14" s="26" t="s">
        <v>142</v>
      </c>
      <c r="I14" s="22" t="s">
        <v>74</v>
      </c>
      <c r="J14" s="14"/>
    </row>
    <row r="15" spans="1:10" s="4" customFormat="1" ht="60.6" customHeight="1">
      <c r="A15" s="42">
        <v>123</v>
      </c>
      <c r="B15" s="23">
        <v>13</v>
      </c>
      <c r="C15" s="28" t="s">
        <v>34</v>
      </c>
      <c r="D15" s="25" t="s">
        <v>105</v>
      </c>
      <c r="E15" s="27">
        <v>1287.3</v>
      </c>
      <c r="F15" s="26" t="s">
        <v>3</v>
      </c>
      <c r="G15" s="25" t="s">
        <v>106</v>
      </c>
      <c r="H15" s="26" t="s">
        <v>142</v>
      </c>
      <c r="I15" s="22" t="s">
        <v>35</v>
      </c>
      <c r="J15" s="14"/>
    </row>
    <row r="16" spans="1:10" s="4" customFormat="1" ht="60.6" customHeight="1">
      <c r="A16" s="42">
        <v>123</v>
      </c>
      <c r="B16" s="23">
        <v>14</v>
      </c>
      <c r="C16" s="28" t="s">
        <v>111</v>
      </c>
      <c r="D16" s="25" t="s">
        <v>113</v>
      </c>
      <c r="E16" s="27">
        <v>21</v>
      </c>
      <c r="F16" s="26" t="s">
        <v>3</v>
      </c>
      <c r="G16" s="25" t="s">
        <v>101</v>
      </c>
      <c r="H16" s="26" t="s">
        <v>142</v>
      </c>
      <c r="I16" s="22" t="s">
        <v>112</v>
      </c>
      <c r="J16" s="14"/>
    </row>
    <row r="17" spans="1:10" s="4" customFormat="1" ht="60.6" customHeight="1">
      <c r="A17" s="42">
        <v>123</v>
      </c>
      <c r="B17" s="23">
        <v>15</v>
      </c>
      <c r="C17" s="28" t="s">
        <v>81</v>
      </c>
      <c r="D17" s="25" t="s">
        <v>116</v>
      </c>
      <c r="E17" s="27">
        <v>525</v>
      </c>
      <c r="F17" s="26" t="s">
        <v>3</v>
      </c>
      <c r="G17" s="25" t="s">
        <v>53</v>
      </c>
      <c r="H17" s="26" t="s">
        <v>142</v>
      </c>
      <c r="I17" s="22" t="s">
        <v>83</v>
      </c>
      <c r="J17" s="14"/>
    </row>
    <row r="18" spans="1:10" s="4" customFormat="1" ht="44.25" customHeight="1">
      <c r="A18" s="41"/>
      <c r="B18" s="45"/>
      <c r="C18" s="41"/>
      <c r="D18" s="29" t="s">
        <v>4</v>
      </c>
      <c r="E18" s="30">
        <f>SUM(E3:E17)</f>
        <v>14433.9</v>
      </c>
      <c r="F18" s="37"/>
      <c r="G18" s="46"/>
      <c r="H18" s="34"/>
      <c r="I18" s="47"/>
      <c r="J18" s="14"/>
    </row>
    <row r="19" spans="1:10" s="4" customFormat="1" ht="69.599999999999994" customHeight="1">
      <c r="A19" s="42">
        <v>124</v>
      </c>
      <c r="B19" s="23">
        <v>1</v>
      </c>
      <c r="C19" s="28" t="s">
        <v>22</v>
      </c>
      <c r="D19" s="25" t="s">
        <v>70</v>
      </c>
      <c r="E19" s="27">
        <v>1000</v>
      </c>
      <c r="F19" s="26" t="s">
        <v>12</v>
      </c>
      <c r="G19" s="25" t="s">
        <v>19</v>
      </c>
      <c r="H19" s="57">
        <v>261555954</v>
      </c>
      <c r="I19" s="22" t="s">
        <v>23</v>
      </c>
      <c r="J19" s="14"/>
    </row>
    <row r="20" spans="1:10" s="4" customFormat="1" ht="69.599999999999994" customHeight="1">
      <c r="A20" s="42">
        <v>124</v>
      </c>
      <c r="B20" s="23">
        <v>2</v>
      </c>
      <c r="C20" s="28" t="s">
        <v>22</v>
      </c>
      <c r="D20" s="25" t="s">
        <v>128</v>
      </c>
      <c r="E20" s="27">
        <v>500</v>
      </c>
      <c r="F20" s="26" t="s">
        <v>12</v>
      </c>
      <c r="G20" s="25" t="s">
        <v>19</v>
      </c>
      <c r="H20" s="57">
        <v>261555954</v>
      </c>
      <c r="I20" s="22" t="s">
        <v>23</v>
      </c>
      <c r="J20" s="14"/>
    </row>
    <row r="21" spans="1:10" s="4" customFormat="1" ht="79.8" customHeight="1">
      <c r="A21" s="42">
        <v>124</v>
      </c>
      <c r="B21" s="23">
        <v>3</v>
      </c>
      <c r="C21" s="28" t="s">
        <v>22</v>
      </c>
      <c r="D21" s="25" t="s">
        <v>102</v>
      </c>
      <c r="E21" s="27">
        <v>4633</v>
      </c>
      <c r="F21" s="26" t="s">
        <v>3</v>
      </c>
      <c r="G21" s="25" t="s">
        <v>11</v>
      </c>
      <c r="H21" s="26" t="s">
        <v>142</v>
      </c>
      <c r="I21" s="22" t="s">
        <v>23</v>
      </c>
      <c r="J21" s="14"/>
    </row>
    <row r="22" spans="1:10" s="4" customFormat="1" ht="67.8" customHeight="1">
      <c r="A22" s="42">
        <v>124</v>
      </c>
      <c r="B22" s="23">
        <v>4</v>
      </c>
      <c r="C22" s="28" t="s">
        <v>22</v>
      </c>
      <c r="D22" s="25" t="s">
        <v>128</v>
      </c>
      <c r="E22" s="27">
        <v>7314</v>
      </c>
      <c r="F22" s="26" t="s">
        <v>47</v>
      </c>
      <c r="G22" s="25" t="s">
        <v>138</v>
      </c>
      <c r="H22" s="57">
        <v>261483192</v>
      </c>
      <c r="I22" s="22" t="s">
        <v>23</v>
      </c>
      <c r="J22" s="14"/>
    </row>
    <row r="23" spans="1:10" s="4" customFormat="1" ht="44.25" customHeight="1">
      <c r="A23" s="41"/>
      <c r="B23" s="45"/>
      <c r="C23" s="41"/>
      <c r="D23" s="29" t="s">
        <v>4</v>
      </c>
      <c r="E23" s="30">
        <f>SUM(E19:E22)</f>
        <v>13447</v>
      </c>
      <c r="F23" s="37"/>
      <c r="G23" s="46"/>
      <c r="H23" s="34"/>
      <c r="I23" s="47"/>
      <c r="J23" s="14"/>
    </row>
    <row r="24" spans="1:10" s="4" customFormat="1" ht="49.2" customHeight="1">
      <c r="A24" s="42">
        <v>125</v>
      </c>
      <c r="B24" s="23">
        <v>1</v>
      </c>
      <c r="C24" s="28" t="s">
        <v>22</v>
      </c>
      <c r="D24" s="25" t="s">
        <v>24</v>
      </c>
      <c r="E24" s="27">
        <v>28227</v>
      </c>
      <c r="F24" s="26" t="s">
        <v>17</v>
      </c>
      <c r="G24" s="25" t="s">
        <v>25</v>
      </c>
      <c r="H24" s="57">
        <v>261430183</v>
      </c>
      <c r="I24" s="22" t="s">
        <v>23</v>
      </c>
      <c r="J24" s="14"/>
    </row>
    <row r="25" spans="1:10" s="4" customFormat="1" ht="44.25" customHeight="1">
      <c r="A25" s="41"/>
      <c r="B25" s="45"/>
      <c r="C25" s="41"/>
      <c r="D25" s="29" t="s">
        <v>4</v>
      </c>
      <c r="E25" s="30">
        <v>28227</v>
      </c>
      <c r="F25" s="37"/>
      <c r="G25" s="46"/>
      <c r="H25" s="34"/>
      <c r="I25" s="47"/>
      <c r="J25" s="14"/>
    </row>
    <row r="26" spans="1:10" s="4" customFormat="1" ht="44.25" customHeight="1">
      <c r="A26" s="42">
        <v>126</v>
      </c>
      <c r="B26" s="23">
        <v>1</v>
      </c>
      <c r="C26" s="28" t="s">
        <v>27</v>
      </c>
      <c r="D26" s="25" t="s">
        <v>29</v>
      </c>
      <c r="E26" s="27">
        <v>1356</v>
      </c>
      <c r="F26" s="26" t="s">
        <v>16</v>
      </c>
      <c r="G26" s="25" t="s">
        <v>26</v>
      </c>
      <c r="H26" s="57">
        <v>261442096</v>
      </c>
      <c r="I26" s="22" t="s">
        <v>28</v>
      </c>
      <c r="J26" s="14"/>
    </row>
    <row r="27" spans="1:10" s="4" customFormat="1" ht="44.25" customHeight="1">
      <c r="A27" s="42">
        <v>126</v>
      </c>
      <c r="B27" s="23">
        <v>2</v>
      </c>
      <c r="C27" s="28" t="s">
        <v>27</v>
      </c>
      <c r="D27" s="25" t="s">
        <v>30</v>
      </c>
      <c r="E27" s="27">
        <v>748.6</v>
      </c>
      <c r="F27" s="26" t="s">
        <v>16</v>
      </c>
      <c r="G27" s="25" t="s">
        <v>31</v>
      </c>
      <c r="H27" s="57">
        <v>261443951</v>
      </c>
      <c r="I27" s="22" t="s">
        <v>28</v>
      </c>
      <c r="J27" s="14"/>
    </row>
    <row r="28" spans="1:10" s="4" customFormat="1" ht="44.25" customHeight="1">
      <c r="A28" s="42">
        <v>126</v>
      </c>
      <c r="B28" s="23">
        <v>3</v>
      </c>
      <c r="C28" s="28" t="s">
        <v>27</v>
      </c>
      <c r="D28" s="25" t="s">
        <v>118</v>
      </c>
      <c r="E28" s="27">
        <v>50000</v>
      </c>
      <c r="F28" s="26" t="s">
        <v>20</v>
      </c>
      <c r="G28" s="25" t="s">
        <v>117</v>
      </c>
      <c r="H28" s="57">
        <v>607093088</v>
      </c>
      <c r="I28" s="22" t="s">
        <v>28</v>
      </c>
      <c r="J28" s="14"/>
    </row>
    <row r="29" spans="1:10" s="4" customFormat="1" ht="44.25" customHeight="1">
      <c r="A29" s="42">
        <v>126</v>
      </c>
      <c r="B29" s="23">
        <v>4</v>
      </c>
      <c r="C29" s="28" t="s">
        <v>27</v>
      </c>
      <c r="D29" s="25" t="s">
        <v>130</v>
      </c>
      <c r="E29" s="27">
        <v>510</v>
      </c>
      <c r="F29" s="26" t="s">
        <v>12</v>
      </c>
      <c r="G29" s="25" t="s">
        <v>129</v>
      </c>
      <c r="H29" s="57">
        <v>602375051</v>
      </c>
      <c r="I29" s="22" t="s">
        <v>28</v>
      </c>
      <c r="J29" s="14"/>
    </row>
    <row r="30" spans="1:10" s="4" customFormat="1" ht="44.25" customHeight="1">
      <c r="A30" s="41"/>
      <c r="B30" s="45"/>
      <c r="C30" s="41"/>
      <c r="D30" s="29" t="s">
        <v>4</v>
      </c>
      <c r="E30" s="30">
        <f>(E26+E27+E28+E29)</f>
        <v>52614.6</v>
      </c>
      <c r="F30" s="37"/>
      <c r="G30" s="46"/>
      <c r="H30" s="34"/>
      <c r="I30" s="47"/>
      <c r="J30" s="14"/>
    </row>
    <row r="31" spans="1:10" s="13" customFormat="1" ht="42" customHeight="1">
      <c r="A31" s="42">
        <v>127</v>
      </c>
      <c r="B31" s="23">
        <v>1</v>
      </c>
      <c r="C31" s="25" t="s">
        <v>13</v>
      </c>
      <c r="D31" s="25" t="s">
        <v>32</v>
      </c>
      <c r="E31" s="24">
        <v>135</v>
      </c>
      <c r="F31" s="26" t="s">
        <v>33</v>
      </c>
      <c r="G31" s="25" t="s">
        <v>21</v>
      </c>
      <c r="H31" s="57">
        <v>660679102</v>
      </c>
      <c r="I31" s="22" t="s">
        <v>14</v>
      </c>
    </row>
    <row r="32" spans="1:10" s="13" customFormat="1" ht="42" customHeight="1">
      <c r="A32" s="42">
        <v>127</v>
      </c>
      <c r="B32" s="23">
        <v>2</v>
      </c>
      <c r="C32" s="25" t="s">
        <v>13</v>
      </c>
      <c r="D32" s="25" t="s">
        <v>80</v>
      </c>
      <c r="E32" s="24">
        <v>210</v>
      </c>
      <c r="F32" s="26" t="s">
        <v>18</v>
      </c>
      <c r="G32" s="25" t="s">
        <v>15</v>
      </c>
      <c r="H32" s="23" t="s">
        <v>143</v>
      </c>
      <c r="I32" s="22" t="s">
        <v>14</v>
      </c>
    </row>
    <row r="33" spans="1:9" s="13" customFormat="1" ht="48" customHeight="1">
      <c r="A33" s="42">
        <v>127</v>
      </c>
      <c r="B33" s="23">
        <v>3</v>
      </c>
      <c r="C33" s="25" t="s">
        <v>13</v>
      </c>
      <c r="D33" s="25" t="s">
        <v>91</v>
      </c>
      <c r="E33" s="24">
        <v>1000</v>
      </c>
      <c r="F33" s="26" t="s">
        <v>64</v>
      </c>
      <c r="G33" s="25" t="s">
        <v>92</v>
      </c>
      <c r="H33" s="23" t="s">
        <v>141</v>
      </c>
      <c r="I33" s="22" t="s">
        <v>14</v>
      </c>
    </row>
    <row r="34" spans="1:9" ht="39.9" customHeight="1">
      <c r="A34" s="35"/>
      <c r="B34" s="34"/>
      <c r="C34" s="35"/>
      <c r="D34" s="29" t="s">
        <v>4</v>
      </c>
      <c r="E34" s="36">
        <f>SUM(E31:E33)</f>
        <v>1345</v>
      </c>
      <c r="F34" s="37"/>
      <c r="G34" s="37"/>
      <c r="H34" s="34"/>
      <c r="I34" s="47"/>
    </row>
    <row r="35" spans="1:9" ht="66" customHeight="1">
      <c r="A35" s="42">
        <v>128</v>
      </c>
      <c r="B35" s="23">
        <v>1</v>
      </c>
      <c r="C35" s="32" t="s">
        <v>39</v>
      </c>
      <c r="D35" s="25" t="s">
        <v>48</v>
      </c>
      <c r="E35" s="24">
        <v>79</v>
      </c>
      <c r="F35" s="26" t="s">
        <v>3</v>
      </c>
      <c r="G35" s="25" t="s">
        <v>49</v>
      </c>
      <c r="H35" s="26" t="s">
        <v>142</v>
      </c>
      <c r="I35" s="22" t="s">
        <v>40</v>
      </c>
    </row>
    <row r="36" spans="1:9" ht="69" customHeight="1">
      <c r="A36" s="42">
        <v>128</v>
      </c>
      <c r="B36" s="23">
        <v>2</v>
      </c>
      <c r="C36" s="32" t="s">
        <v>41</v>
      </c>
      <c r="D36" s="25" t="s">
        <v>50</v>
      </c>
      <c r="E36" s="24">
        <v>2747.5</v>
      </c>
      <c r="F36" s="26" t="s">
        <v>3</v>
      </c>
      <c r="G36" s="25" t="s">
        <v>51</v>
      </c>
      <c r="H36" s="26" t="s">
        <v>142</v>
      </c>
      <c r="I36" s="22" t="s">
        <v>42</v>
      </c>
    </row>
    <row r="37" spans="1:9" ht="39.9" customHeight="1">
      <c r="A37" s="42">
        <v>128</v>
      </c>
      <c r="B37" s="23">
        <v>3</v>
      </c>
      <c r="C37" s="32" t="s">
        <v>43</v>
      </c>
      <c r="D37" s="25" t="s">
        <v>52</v>
      </c>
      <c r="E37" s="24">
        <v>90</v>
      </c>
      <c r="F37" s="26" t="s">
        <v>3</v>
      </c>
      <c r="G37" s="25" t="s">
        <v>53</v>
      </c>
      <c r="H37" s="26" t="s">
        <v>142</v>
      </c>
      <c r="I37" s="22" t="s">
        <v>44</v>
      </c>
    </row>
    <row r="38" spans="1:9" ht="45" customHeight="1">
      <c r="A38" s="42">
        <v>128</v>
      </c>
      <c r="B38" s="23">
        <v>4</v>
      </c>
      <c r="C38" s="32" t="s">
        <v>41</v>
      </c>
      <c r="D38" s="25" t="s">
        <v>103</v>
      </c>
      <c r="E38" s="24">
        <v>1237</v>
      </c>
      <c r="F38" s="26" t="s">
        <v>3</v>
      </c>
      <c r="G38" s="25" t="s">
        <v>104</v>
      </c>
      <c r="H38" s="26" t="s">
        <v>142</v>
      </c>
      <c r="I38" s="22" t="s">
        <v>42</v>
      </c>
    </row>
    <row r="39" spans="1:9" ht="45" customHeight="1">
      <c r="A39" s="42">
        <v>128</v>
      </c>
      <c r="B39" s="23">
        <v>5</v>
      </c>
      <c r="C39" s="32" t="s">
        <v>39</v>
      </c>
      <c r="D39" s="25" t="s">
        <v>107</v>
      </c>
      <c r="E39" s="24">
        <v>190</v>
      </c>
      <c r="F39" s="26" t="s">
        <v>3</v>
      </c>
      <c r="G39" s="25" t="s">
        <v>108</v>
      </c>
      <c r="H39" s="26" t="s">
        <v>142</v>
      </c>
      <c r="I39" s="22" t="s">
        <v>40</v>
      </c>
    </row>
    <row r="40" spans="1:9" ht="39.9" customHeight="1">
      <c r="A40" s="42">
        <v>128</v>
      </c>
      <c r="B40" s="23">
        <v>6</v>
      </c>
      <c r="C40" s="32" t="s">
        <v>43</v>
      </c>
      <c r="D40" s="25" t="s">
        <v>121</v>
      </c>
      <c r="E40" s="24">
        <v>879</v>
      </c>
      <c r="F40" s="26" t="s">
        <v>45</v>
      </c>
      <c r="G40" s="25" t="s">
        <v>46</v>
      </c>
      <c r="H40" s="57">
        <v>261484221</v>
      </c>
      <c r="I40" s="22" t="s">
        <v>44</v>
      </c>
    </row>
    <row r="41" spans="1:9" ht="39.9" customHeight="1">
      <c r="A41" s="40"/>
      <c r="B41" s="48"/>
      <c r="C41" s="49"/>
      <c r="D41" s="38" t="s">
        <v>4</v>
      </c>
      <c r="E41" s="39">
        <f>SUM(E35:E40)</f>
        <v>5222.5</v>
      </c>
      <c r="F41" s="50"/>
      <c r="G41" s="50"/>
      <c r="H41" s="48"/>
      <c r="I41" s="51"/>
    </row>
    <row r="42" spans="1:9" ht="39.9" customHeight="1">
      <c r="A42" s="42">
        <v>129</v>
      </c>
      <c r="B42" s="23">
        <v>1</v>
      </c>
      <c r="C42" s="33" t="s">
        <v>66</v>
      </c>
      <c r="D42" s="25" t="s">
        <v>58</v>
      </c>
      <c r="E42" s="27">
        <v>200</v>
      </c>
      <c r="F42" s="26" t="s">
        <v>12</v>
      </c>
      <c r="G42" s="25" t="s">
        <v>19</v>
      </c>
      <c r="H42" s="57">
        <v>261554442</v>
      </c>
      <c r="I42" s="22" t="s">
        <v>67</v>
      </c>
    </row>
    <row r="43" spans="1:9" ht="39.9" customHeight="1">
      <c r="A43" s="42">
        <v>129</v>
      </c>
      <c r="B43" s="23">
        <v>2</v>
      </c>
      <c r="C43" s="33" t="s">
        <v>66</v>
      </c>
      <c r="D43" s="25" t="s">
        <v>58</v>
      </c>
      <c r="E43" s="27">
        <v>912</v>
      </c>
      <c r="F43" s="26" t="s">
        <v>12</v>
      </c>
      <c r="G43" s="25" t="s">
        <v>19</v>
      </c>
      <c r="H43" s="57">
        <v>261554442</v>
      </c>
      <c r="I43" s="22" t="s">
        <v>67</v>
      </c>
    </row>
    <row r="44" spans="1:9" ht="39.9" customHeight="1">
      <c r="A44" s="42">
        <v>129</v>
      </c>
      <c r="B44" s="23">
        <v>3</v>
      </c>
      <c r="C44" s="28" t="s">
        <v>57</v>
      </c>
      <c r="D44" s="25" t="s">
        <v>58</v>
      </c>
      <c r="E44" s="27">
        <v>2000</v>
      </c>
      <c r="F44" s="26" t="s">
        <v>12</v>
      </c>
      <c r="G44" s="25" t="s">
        <v>19</v>
      </c>
      <c r="H44" s="57">
        <v>261554442</v>
      </c>
      <c r="I44" s="22" t="s">
        <v>59</v>
      </c>
    </row>
    <row r="45" spans="1:9" ht="39.9" customHeight="1">
      <c r="A45" s="42">
        <v>129</v>
      </c>
      <c r="B45" s="23">
        <v>4</v>
      </c>
      <c r="C45" s="28" t="s">
        <v>57</v>
      </c>
      <c r="D45" s="25" t="s">
        <v>58</v>
      </c>
      <c r="E45" s="27">
        <v>1300</v>
      </c>
      <c r="F45" s="26" t="s">
        <v>12</v>
      </c>
      <c r="G45" s="25" t="s">
        <v>19</v>
      </c>
      <c r="H45" s="57">
        <v>261554442</v>
      </c>
      <c r="I45" s="22" t="s">
        <v>59</v>
      </c>
    </row>
    <row r="46" spans="1:9" ht="39.9" customHeight="1">
      <c r="A46" s="42">
        <v>129</v>
      </c>
      <c r="B46" s="23">
        <v>5</v>
      </c>
      <c r="C46" s="28" t="s">
        <v>61</v>
      </c>
      <c r="D46" s="25" t="s">
        <v>60</v>
      </c>
      <c r="E46" s="27">
        <v>3000</v>
      </c>
      <c r="F46" s="26" t="s">
        <v>12</v>
      </c>
      <c r="G46" s="25" t="s">
        <v>19</v>
      </c>
      <c r="H46" s="57">
        <v>261554442</v>
      </c>
      <c r="I46" s="22" t="s">
        <v>63</v>
      </c>
    </row>
    <row r="47" spans="1:9" ht="39.9" customHeight="1">
      <c r="A47" s="42">
        <v>129</v>
      </c>
      <c r="B47" s="23">
        <v>6</v>
      </c>
      <c r="C47" s="28" t="s">
        <v>61</v>
      </c>
      <c r="D47" s="25" t="s">
        <v>60</v>
      </c>
      <c r="E47" s="27">
        <v>1136</v>
      </c>
      <c r="F47" s="26" t="s">
        <v>12</v>
      </c>
      <c r="G47" s="25" t="s">
        <v>19</v>
      </c>
      <c r="H47" s="57">
        <v>261554442</v>
      </c>
      <c r="I47" s="22" t="s">
        <v>63</v>
      </c>
    </row>
    <row r="48" spans="1:9" ht="39.9" customHeight="1">
      <c r="A48" s="42">
        <v>129</v>
      </c>
      <c r="B48" s="23">
        <v>7</v>
      </c>
      <c r="C48" s="33" t="s">
        <v>66</v>
      </c>
      <c r="D48" s="25" t="s">
        <v>58</v>
      </c>
      <c r="E48" s="27">
        <v>500</v>
      </c>
      <c r="F48" s="26" t="s">
        <v>12</v>
      </c>
      <c r="G48" s="25" t="s">
        <v>19</v>
      </c>
      <c r="H48" s="57">
        <v>261554442</v>
      </c>
      <c r="I48" s="22" t="s">
        <v>67</v>
      </c>
    </row>
    <row r="49" spans="1:9" ht="39.9" customHeight="1">
      <c r="A49" s="42">
        <v>129</v>
      </c>
      <c r="B49" s="23">
        <v>8</v>
      </c>
      <c r="C49" s="28" t="s">
        <v>57</v>
      </c>
      <c r="D49" s="25" t="s">
        <v>58</v>
      </c>
      <c r="E49" s="27">
        <v>1000</v>
      </c>
      <c r="F49" s="26" t="s">
        <v>12</v>
      </c>
      <c r="G49" s="25" t="s">
        <v>19</v>
      </c>
      <c r="H49" s="57">
        <v>261554442</v>
      </c>
      <c r="I49" s="22" t="s">
        <v>59</v>
      </c>
    </row>
    <row r="50" spans="1:9" ht="39.9" customHeight="1">
      <c r="A50" s="42">
        <v>129</v>
      </c>
      <c r="B50" s="23">
        <v>9</v>
      </c>
      <c r="C50" s="28" t="s">
        <v>61</v>
      </c>
      <c r="D50" s="25" t="s">
        <v>60</v>
      </c>
      <c r="E50" s="27">
        <v>1000</v>
      </c>
      <c r="F50" s="26" t="s">
        <v>12</v>
      </c>
      <c r="G50" s="25" t="s">
        <v>19</v>
      </c>
      <c r="H50" s="57">
        <v>261554442</v>
      </c>
      <c r="I50" s="22" t="s">
        <v>63</v>
      </c>
    </row>
    <row r="51" spans="1:9" ht="39.9" customHeight="1">
      <c r="A51" s="42">
        <v>129</v>
      </c>
      <c r="B51" s="23">
        <v>10</v>
      </c>
      <c r="C51" s="28" t="s">
        <v>122</v>
      </c>
      <c r="D51" s="25" t="s">
        <v>131</v>
      </c>
      <c r="E51" s="27">
        <v>92.1</v>
      </c>
      <c r="F51" s="26" t="s">
        <v>12</v>
      </c>
      <c r="G51" s="25" t="s">
        <v>19</v>
      </c>
      <c r="H51" s="57">
        <v>261554442</v>
      </c>
      <c r="I51" s="22" t="s">
        <v>123</v>
      </c>
    </row>
    <row r="52" spans="1:9" ht="39.9" customHeight="1">
      <c r="A52" s="42">
        <v>129</v>
      </c>
      <c r="B52" s="23">
        <v>11</v>
      </c>
      <c r="C52" s="28" t="s">
        <v>61</v>
      </c>
      <c r="D52" s="25" t="s">
        <v>60</v>
      </c>
      <c r="E52" s="27">
        <v>115</v>
      </c>
      <c r="F52" s="26" t="s">
        <v>62</v>
      </c>
      <c r="G52" s="25" t="s">
        <v>21</v>
      </c>
      <c r="H52" s="57">
        <v>261473306</v>
      </c>
      <c r="I52" s="22" t="s">
        <v>63</v>
      </c>
    </row>
    <row r="53" spans="1:9" ht="39.9" customHeight="1">
      <c r="A53" s="42">
        <v>129</v>
      </c>
      <c r="B53" s="23">
        <v>12</v>
      </c>
      <c r="C53" s="33" t="s">
        <v>66</v>
      </c>
      <c r="D53" s="25" t="s">
        <v>58</v>
      </c>
      <c r="E53" s="27">
        <v>1877</v>
      </c>
      <c r="F53" s="26" t="s">
        <v>77</v>
      </c>
      <c r="G53" s="25" t="s">
        <v>79</v>
      </c>
      <c r="H53" s="57">
        <v>261483312</v>
      </c>
      <c r="I53" s="22" t="s">
        <v>67</v>
      </c>
    </row>
    <row r="54" spans="1:9" ht="39.9" customHeight="1">
      <c r="A54" s="42">
        <v>129</v>
      </c>
      <c r="B54" s="23">
        <v>13</v>
      </c>
      <c r="C54" s="28" t="s">
        <v>57</v>
      </c>
      <c r="D54" s="25" t="s">
        <v>58</v>
      </c>
      <c r="E54" s="27">
        <v>4520.8999999999996</v>
      </c>
      <c r="F54" s="26" t="s">
        <v>78</v>
      </c>
      <c r="G54" s="25" t="s">
        <v>79</v>
      </c>
      <c r="H54" s="57">
        <v>261483312</v>
      </c>
      <c r="I54" s="22" t="s">
        <v>59</v>
      </c>
    </row>
    <row r="55" spans="1:9" ht="45" customHeight="1">
      <c r="A55" s="42">
        <v>129</v>
      </c>
      <c r="B55" s="23">
        <v>14</v>
      </c>
      <c r="C55" s="28" t="s">
        <v>57</v>
      </c>
      <c r="D55" s="25" t="s">
        <v>58</v>
      </c>
      <c r="E55" s="27">
        <v>302.33999999999997</v>
      </c>
      <c r="F55" s="26" t="s">
        <v>64</v>
      </c>
      <c r="G55" s="25" t="s">
        <v>65</v>
      </c>
      <c r="H55" s="23" t="s">
        <v>141</v>
      </c>
      <c r="I55" s="22" t="s">
        <v>59</v>
      </c>
    </row>
    <row r="56" spans="1:9" ht="47.4" customHeight="1">
      <c r="A56" s="42">
        <v>129</v>
      </c>
      <c r="B56" s="23">
        <v>15</v>
      </c>
      <c r="C56" s="28" t="s">
        <v>94</v>
      </c>
      <c r="D56" s="25" t="s">
        <v>58</v>
      </c>
      <c r="E56" s="27">
        <v>1413.1</v>
      </c>
      <c r="F56" s="26" t="s">
        <v>64</v>
      </c>
      <c r="G56" s="25" t="s">
        <v>65</v>
      </c>
      <c r="H56" s="23" t="s">
        <v>141</v>
      </c>
      <c r="I56" s="22" t="s">
        <v>93</v>
      </c>
    </row>
    <row r="57" spans="1:9" ht="45" customHeight="1">
      <c r="A57" s="42">
        <v>129</v>
      </c>
      <c r="B57" s="23">
        <v>16</v>
      </c>
      <c r="C57" s="28" t="s">
        <v>68</v>
      </c>
      <c r="D57" s="25" t="s">
        <v>60</v>
      </c>
      <c r="E57" s="27">
        <v>167.8</v>
      </c>
      <c r="F57" s="26" t="s">
        <v>64</v>
      </c>
      <c r="G57" s="25" t="s">
        <v>65</v>
      </c>
      <c r="H57" s="23" t="s">
        <v>141</v>
      </c>
      <c r="I57" s="22" t="s">
        <v>69</v>
      </c>
    </row>
    <row r="58" spans="1:9" ht="47.4" customHeight="1">
      <c r="A58" s="42">
        <v>129</v>
      </c>
      <c r="B58" s="23">
        <v>17</v>
      </c>
      <c r="C58" s="28" t="s">
        <v>61</v>
      </c>
      <c r="D58" s="25" t="s">
        <v>60</v>
      </c>
      <c r="E58" s="27">
        <v>1050</v>
      </c>
      <c r="F58" s="26" t="s">
        <v>64</v>
      </c>
      <c r="G58" s="25" t="s">
        <v>65</v>
      </c>
      <c r="H58" s="23" t="s">
        <v>141</v>
      </c>
      <c r="I58" s="22" t="s">
        <v>63</v>
      </c>
    </row>
    <row r="59" spans="1:9" ht="39.9" customHeight="1">
      <c r="A59" s="42">
        <v>129</v>
      </c>
      <c r="B59" s="23">
        <v>18</v>
      </c>
      <c r="C59" s="28" t="s">
        <v>96</v>
      </c>
      <c r="D59" s="25" t="s">
        <v>58</v>
      </c>
      <c r="E59" s="27">
        <v>628.70000000000005</v>
      </c>
      <c r="F59" s="26" t="s">
        <v>64</v>
      </c>
      <c r="G59" s="25" t="s">
        <v>65</v>
      </c>
      <c r="H59" s="23" t="s">
        <v>141</v>
      </c>
      <c r="I59" s="22" t="s">
        <v>95</v>
      </c>
    </row>
    <row r="60" spans="1:9" ht="39.9" customHeight="1">
      <c r="A60" s="42">
        <v>129</v>
      </c>
      <c r="B60" s="23">
        <v>19</v>
      </c>
      <c r="C60" s="28" t="s">
        <v>61</v>
      </c>
      <c r="D60" s="25" t="s">
        <v>60</v>
      </c>
      <c r="E60" s="27">
        <v>6000</v>
      </c>
      <c r="F60" s="26" t="s">
        <v>3</v>
      </c>
      <c r="G60" s="25" t="s">
        <v>101</v>
      </c>
      <c r="H60" s="26" t="s">
        <v>142</v>
      </c>
      <c r="I60" s="22" t="s">
        <v>63</v>
      </c>
    </row>
    <row r="61" spans="1:9" ht="39.9" customHeight="1">
      <c r="A61" s="42">
        <v>129</v>
      </c>
      <c r="B61" s="23">
        <v>20</v>
      </c>
      <c r="C61" s="28" t="s">
        <v>96</v>
      </c>
      <c r="D61" s="25" t="s">
        <v>58</v>
      </c>
      <c r="E61" s="27">
        <v>135</v>
      </c>
      <c r="F61" s="26" t="s">
        <v>3</v>
      </c>
      <c r="G61" s="25" t="s">
        <v>100</v>
      </c>
      <c r="H61" s="26" t="s">
        <v>142</v>
      </c>
      <c r="I61" s="22" t="s">
        <v>95</v>
      </c>
    </row>
    <row r="62" spans="1:9" ht="54" customHeight="1">
      <c r="A62" s="42">
        <v>129</v>
      </c>
      <c r="B62" s="23">
        <v>21</v>
      </c>
      <c r="C62" s="33" t="s">
        <v>66</v>
      </c>
      <c r="D62" s="25" t="s">
        <v>58</v>
      </c>
      <c r="E62" s="27">
        <v>994</v>
      </c>
      <c r="F62" s="26" t="s">
        <v>3</v>
      </c>
      <c r="G62" s="25" t="s">
        <v>109</v>
      </c>
      <c r="H62" s="26" t="s">
        <v>142</v>
      </c>
      <c r="I62" s="22" t="s">
        <v>67</v>
      </c>
    </row>
    <row r="63" spans="1:9" ht="66.599999999999994" customHeight="1">
      <c r="A63" s="42">
        <v>129</v>
      </c>
      <c r="B63" s="23">
        <v>22</v>
      </c>
      <c r="C63" s="28" t="s">
        <v>57</v>
      </c>
      <c r="D63" s="25" t="s">
        <v>58</v>
      </c>
      <c r="E63" s="27">
        <v>6353.2</v>
      </c>
      <c r="F63" s="26" t="s">
        <v>3</v>
      </c>
      <c r="G63" s="25" t="s">
        <v>139</v>
      </c>
      <c r="H63" s="26" t="s">
        <v>142</v>
      </c>
      <c r="I63" s="22" t="s">
        <v>59</v>
      </c>
    </row>
    <row r="64" spans="1:9" ht="39.9" customHeight="1">
      <c r="A64" s="42">
        <v>129</v>
      </c>
      <c r="B64" s="23">
        <v>23</v>
      </c>
      <c r="C64" s="28" t="s">
        <v>57</v>
      </c>
      <c r="D64" s="25" t="s">
        <v>58</v>
      </c>
      <c r="E64" s="27">
        <v>1260</v>
      </c>
      <c r="F64" s="26" t="s">
        <v>3</v>
      </c>
      <c r="G64" s="25" t="s">
        <v>110</v>
      </c>
      <c r="H64" s="26" t="s">
        <v>142</v>
      </c>
      <c r="I64" s="22" t="s">
        <v>59</v>
      </c>
    </row>
    <row r="65" spans="1:9" ht="39.9" customHeight="1">
      <c r="A65" s="42">
        <v>129</v>
      </c>
      <c r="B65" s="23">
        <v>24</v>
      </c>
      <c r="C65" s="28" t="s">
        <v>61</v>
      </c>
      <c r="D65" s="25" t="s">
        <v>60</v>
      </c>
      <c r="E65" s="27">
        <v>1283.0999999999999</v>
      </c>
      <c r="F65" s="26" t="s">
        <v>3</v>
      </c>
      <c r="G65" s="25" t="s">
        <v>101</v>
      </c>
      <c r="H65" s="26" t="s">
        <v>142</v>
      </c>
      <c r="I65" s="22" t="s">
        <v>63</v>
      </c>
    </row>
    <row r="66" spans="1:9" ht="39.9" customHeight="1">
      <c r="A66" s="42">
        <v>129</v>
      </c>
      <c r="B66" s="23">
        <v>25</v>
      </c>
      <c r="C66" s="28" t="s">
        <v>145</v>
      </c>
      <c r="D66" s="25" t="s">
        <v>115</v>
      </c>
      <c r="E66" s="27">
        <v>386.3</v>
      </c>
      <c r="F66" s="26" t="s">
        <v>3</v>
      </c>
      <c r="G66" s="25" t="s">
        <v>100</v>
      </c>
      <c r="H66" s="26" t="s">
        <v>142</v>
      </c>
      <c r="I66" s="22" t="s">
        <v>114</v>
      </c>
    </row>
    <row r="67" spans="1:9" ht="39.9" customHeight="1">
      <c r="A67" s="42">
        <v>129</v>
      </c>
      <c r="B67" s="23">
        <v>26</v>
      </c>
      <c r="C67" s="33" t="s">
        <v>66</v>
      </c>
      <c r="D67" s="25" t="s">
        <v>58</v>
      </c>
      <c r="E67" s="52">
        <v>968.7</v>
      </c>
      <c r="F67" s="53" t="s">
        <v>47</v>
      </c>
      <c r="G67" s="33" t="s">
        <v>132</v>
      </c>
      <c r="H67" s="57">
        <v>261483192</v>
      </c>
      <c r="I67" s="53" t="s">
        <v>67</v>
      </c>
    </row>
    <row r="68" spans="1:9" ht="52.2" customHeight="1">
      <c r="A68" s="42">
        <v>129</v>
      </c>
      <c r="B68" s="23">
        <v>27</v>
      </c>
      <c r="C68" s="28" t="s">
        <v>57</v>
      </c>
      <c r="D68" s="25" t="s">
        <v>58</v>
      </c>
      <c r="E68" s="27">
        <v>4965.4399999999996</v>
      </c>
      <c r="F68" s="53" t="s">
        <v>47</v>
      </c>
      <c r="G68" s="25" t="s">
        <v>133</v>
      </c>
      <c r="H68" s="57">
        <v>261483192</v>
      </c>
      <c r="I68" s="22" t="s">
        <v>59</v>
      </c>
    </row>
    <row r="69" spans="1:9" ht="65.400000000000006" customHeight="1">
      <c r="A69" s="42">
        <v>129</v>
      </c>
      <c r="B69" s="23">
        <v>28</v>
      </c>
      <c r="C69" s="28" t="s">
        <v>68</v>
      </c>
      <c r="D69" s="25" t="s">
        <v>60</v>
      </c>
      <c r="E69" s="27">
        <v>306.76</v>
      </c>
      <c r="F69" s="53" t="s">
        <v>47</v>
      </c>
      <c r="G69" s="25" t="s">
        <v>134</v>
      </c>
      <c r="H69" s="57">
        <v>261483192</v>
      </c>
      <c r="I69" s="22" t="s">
        <v>69</v>
      </c>
    </row>
    <row r="70" spans="1:9" ht="40.200000000000003" customHeight="1">
      <c r="A70" s="42">
        <v>129</v>
      </c>
      <c r="B70" s="23">
        <v>29</v>
      </c>
      <c r="C70" s="33" t="s">
        <v>66</v>
      </c>
      <c r="D70" s="25" t="s">
        <v>58</v>
      </c>
      <c r="E70" s="27">
        <v>518.79999999999995</v>
      </c>
      <c r="F70" s="53" t="s">
        <v>47</v>
      </c>
      <c r="G70" s="25" t="s">
        <v>135</v>
      </c>
      <c r="H70" s="57">
        <v>261483192</v>
      </c>
      <c r="I70" s="22" t="s">
        <v>67</v>
      </c>
    </row>
    <row r="71" spans="1:9" ht="39.9" customHeight="1">
      <c r="A71" s="42">
        <v>129</v>
      </c>
      <c r="B71" s="23">
        <v>30</v>
      </c>
      <c r="C71" s="28" t="s">
        <v>57</v>
      </c>
      <c r="D71" s="25" t="s">
        <v>58</v>
      </c>
      <c r="E71" s="27">
        <v>4512.8999999999996</v>
      </c>
      <c r="F71" s="53" t="s">
        <v>47</v>
      </c>
      <c r="G71" s="25" t="s">
        <v>136</v>
      </c>
      <c r="H71" s="57">
        <v>261483192</v>
      </c>
      <c r="I71" s="22" t="s">
        <v>59</v>
      </c>
    </row>
    <row r="72" spans="1:9" ht="82.8" customHeight="1">
      <c r="A72" s="42">
        <v>129</v>
      </c>
      <c r="B72" s="23">
        <v>31</v>
      </c>
      <c r="C72" s="28" t="s">
        <v>61</v>
      </c>
      <c r="D72" s="25" t="s">
        <v>60</v>
      </c>
      <c r="E72" s="27">
        <v>3675.17</v>
      </c>
      <c r="F72" s="53" t="s">
        <v>47</v>
      </c>
      <c r="G72" s="25" t="s">
        <v>137</v>
      </c>
      <c r="H72" s="57">
        <v>261483192</v>
      </c>
      <c r="I72" s="22" t="s">
        <v>63</v>
      </c>
    </row>
    <row r="73" spans="1:9" ht="40.200000000000003" customHeight="1">
      <c r="A73" s="41"/>
      <c r="B73" s="45"/>
      <c r="C73" s="41"/>
      <c r="D73" s="29" t="s">
        <v>4</v>
      </c>
      <c r="E73" s="30">
        <f>SUM(E42:E72)</f>
        <v>52574.310000000005</v>
      </c>
      <c r="F73" s="37"/>
      <c r="G73" s="46"/>
      <c r="H73" s="34"/>
      <c r="I73" s="47"/>
    </row>
    <row r="74" spans="1:9" ht="60.75" customHeight="1">
      <c r="A74" s="42">
        <v>130</v>
      </c>
      <c r="B74" s="23">
        <v>1</v>
      </c>
      <c r="C74" s="28" t="s">
        <v>146</v>
      </c>
      <c r="D74" s="25" t="s">
        <v>120</v>
      </c>
      <c r="E74" s="27">
        <v>1288</v>
      </c>
      <c r="F74" s="26" t="s">
        <v>45</v>
      </c>
      <c r="G74" s="25" t="s">
        <v>73</v>
      </c>
      <c r="H74" s="57">
        <v>261484221</v>
      </c>
      <c r="I74" s="22" t="s">
        <v>76</v>
      </c>
    </row>
    <row r="75" spans="1:9" ht="41.4" customHeight="1">
      <c r="A75" s="43"/>
      <c r="B75" s="45"/>
      <c r="C75" s="41"/>
      <c r="D75" s="29" t="s">
        <v>4</v>
      </c>
      <c r="E75" s="30">
        <f>SUM(E74)</f>
        <v>1288</v>
      </c>
      <c r="F75" s="54"/>
      <c r="G75" s="55"/>
      <c r="H75" s="45"/>
      <c r="I75" s="56"/>
    </row>
    <row r="76" spans="1:9" ht="60.75" customHeight="1">
      <c r="A76" s="42">
        <v>131</v>
      </c>
      <c r="B76" s="23">
        <v>1</v>
      </c>
      <c r="C76" s="28" t="s">
        <v>144</v>
      </c>
      <c r="D76" s="25" t="s">
        <v>90</v>
      </c>
      <c r="E76" s="27">
        <v>2070</v>
      </c>
      <c r="F76" s="26" t="s">
        <v>87</v>
      </c>
      <c r="G76" s="25" t="s">
        <v>88</v>
      </c>
      <c r="H76" s="57">
        <v>261410843</v>
      </c>
      <c r="I76" s="22" t="s">
        <v>89</v>
      </c>
    </row>
    <row r="77" spans="1:9" ht="48.6" customHeight="1">
      <c r="A77" s="40"/>
      <c r="B77" s="45"/>
      <c r="C77" s="41"/>
      <c r="D77" s="29" t="s">
        <v>4</v>
      </c>
      <c r="E77" s="30">
        <f>SUM(E76)</f>
        <v>2070</v>
      </c>
      <c r="F77" s="37"/>
      <c r="G77" s="46"/>
      <c r="H77" s="34"/>
      <c r="I77" s="47"/>
    </row>
    <row r="78" spans="1:9" ht="66.75" customHeight="1">
      <c r="A78" s="2"/>
      <c r="B78" s="2"/>
      <c r="C78" s="1"/>
      <c r="D78" s="1"/>
      <c r="E78" s="5"/>
      <c r="F78" s="4"/>
      <c r="G78" s="4"/>
      <c r="H78" s="4"/>
    </row>
    <row r="79" spans="1:9" ht="39.9" customHeight="1">
      <c r="A79" s="2"/>
      <c r="B79" s="2"/>
      <c r="C79" s="1"/>
      <c r="D79" s="1"/>
      <c r="E79" s="5"/>
      <c r="F79" s="4"/>
      <c r="G79" s="4"/>
      <c r="H79" s="4"/>
    </row>
    <row r="80" spans="1:9" ht="39.9" customHeight="1">
      <c r="A80" s="2"/>
      <c r="B80" s="2"/>
      <c r="C80" s="1"/>
      <c r="D80" s="1"/>
      <c r="E80" s="5"/>
      <c r="F80" s="3"/>
      <c r="G80" s="4"/>
      <c r="H80" s="4"/>
    </row>
    <row r="81" spans="1:8" ht="28.5" customHeight="1">
      <c r="A81" s="2"/>
      <c r="B81" s="2"/>
      <c r="C81" s="1"/>
      <c r="D81" s="1"/>
      <c r="E81" s="5"/>
      <c r="F81" s="3"/>
      <c r="G81" s="3"/>
      <c r="H81" s="4"/>
    </row>
    <row r="82" spans="1:8" ht="39.9" customHeight="1">
      <c r="A82" s="2"/>
      <c r="B82" s="8"/>
      <c r="E82" s="10"/>
      <c r="G82" s="3"/>
    </row>
    <row r="83" spans="1:8">
      <c r="A83" s="2"/>
      <c r="B83" s="8"/>
      <c r="E83" s="10"/>
    </row>
    <row r="84" spans="1:8">
      <c r="B84" s="8"/>
      <c r="C84" s="11"/>
      <c r="D84" s="11"/>
      <c r="E84" s="10"/>
    </row>
    <row r="85" spans="1:8">
      <c r="B85" s="8"/>
      <c r="C85" s="11"/>
      <c r="D85" s="11"/>
      <c r="E85" s="10"/>
    </row>
    <row r="86" spans="1:8">
      <c r="B86" s="8"/>
    </row>
  </sheetData>
  <autoFilter ref="A2:I77"/>
  <mergeCells count="1">
    <mergeCell ref="A1:H1"/>
  </mergeCells>
  <phoneticPr fontId="9" type="noConversion"/>
  <printOptions horizontalCentered="1"/>
  <pageMargins left="0.15748031496062992" right="0.15748031496062992" top="0.27559055118110237" bottom="0.23622047244094491" header="0.15748031496062992" footer="0.15748031496062992"/>
  <pageSetup paperSize="9" scale="49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Cały wykaz IDAMW</vt:lpstr>
      <vt:lpstr>Arkusz1</vt:lpstr>
      <vt:lpstr>'Cały wykaz IDAMW'!Obszar_wydruku</vt:lpstr>
      <vt:lpstr>'Cały wykaz IDAMW'!Tytuły_wydruku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2025-04-25T09:03:28Z</dcterms:modified>
</cp:coreProperties>
</file>